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6(월별)\"/>
    </mc:Choice>
  </mc:AlternateContent>
  <xr:revisionPtr revIDLastSave="0" documentId="13_ncr:1_{D802C0AA-A286-4C9E-82C4-8FEDEAF59DD9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의회운영업무추진비!$A$1:$H$66</definedName>
  </definedNames>
  <calcPr calcId="191029"/>
</workbook>
</file>

<file path=xl/calcChain.xml><?xml version="1.0" encoding="utf-8"?>
<calcChain xmlns="http://schemas.openxmlformats.org/spreadsheetml/2006/main">
  <c r="G64" i="5" l="1"/>
  <c r="G46" i="5"/>
  <c r="G28" i="5"/>
  <c r="G16" i="5"/>
  <c r="G6" i="5"/>
  <c r="G11" i="11"/>
  <c r="G9" i="11"/>
  <c r="G5" i="11"/>
  <c r="G4" i="11"/>
  <c r="G3" i="11"/>
</calcChain>
</file>

<file path=xl/sharedStrings.xml><?xml version="1.0" encoding="utf-8"?>
<sst xmlns="http://schemas.openxmlformats.org/spreadsheetml/2006/main" count="716" uniqueCount="231">
  <si>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</si>
  <si>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</si>
  <si>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</si>
  <si>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</si>
  <si>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</si>
  <si>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</si>
  <si>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</si>
  <si>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</si>
  <si>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</si>
  <si>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경제복지위원장</t>
  </si>
  <si>
    <t>안전도시위원장</t>
    <phoneticPr fontId="10" type="noConversion"/>
  </si>
  <si>
    <t>상임위원회</t>
    <phoneticPr fontId="10" type="noConversion"/>
  </si>
  <si>
    <t>장소</t>
    <phoneticPr fontId="10" type="noConversion"/>
  </si>
  <si>
    <t>사용자</t>
    <phoneticPr fontId="10" type="noConversion"/>
  </si>
  <si>
    <t>송가네장어</t>
    <phoneticPr fontId="52" type="noConversion"/>
  </si>
  <si>
    <t>경제복지위원장 주관 의정활동 현안논의를 위한 관계자 간담회</t>
    <phoneticPr fontId="52" type="noConversion"/>
  </si>
  <si>
    <t>상상초밥</t>
    <phoneticPr fontId="52" type="noConversion"/>
  </si>
  <si>
    <t>부의장 주관 의정활동 현안 논의를 위한 관계자 간담회</t>
    <phoneticPr fontId="52" type="noConversion"/>
  </si>
  <si>
    <t>조아회관</t>
    <phoneticPr fontId="52" type="noConversion"/>
  </si>
  <si>
    <t>예산결산특별위원장</t>
    <phoneticPr fontId="10" type="noConversion"/>
  </si>
  <si>
    <t>의원사무실 내방객을 위한 다과류 등 물품 구입</t>
    <phoneticPr fontId="52" type="noConversion"/>
  </si>
  <si>
    <t>장터마트</t>
    <phoneticPr fontId="52" type="noConversion"/>
  </si>
  <si>
    <t>연어랑</t>
    <phoneticPr fontId="52" type="noConversion"/>
  </si>
  <si>
    <t>금수산한우명가</t>
    <phoneticPr fontId="52" type="noConversion"/>
  </si>
  <si>
    <t>리움</t>
    <phoneticPr fontId="52" type="noConversion"/>
  </si>
  <si>
    <t>12:16 / 12:19</t>
    <phoneticPr fontId="52" type="noConversion"/>
  </si>
  <si>
    <t>오늘도165</t>
    <phoneticPr fontId="52" type="noConversion"/>
  </si>
  <si>
    <t>더브로</t>
    <phoneticPr fontId="52" type="noConversion"/>
  </si>
  <si>
    <t>경민회관</t>
    <phoneticPr fontId="52" type="noConversion"/>
  </si>
  <si>
    <t>의장 주관 의회사무국 직원 노고 격려 간식 구입</t>
    <phoneticPr fontId="52" type="noConversion"/>
  </si>
  <si>
    <t>의장</t>
    <phoneticPr fontId="10" type="noConversion"/>
  </si>
  <si>
    <t>한우에꽃피우다</t>
    <phoneticPr fontId="52" type="noConversion"/>
  </si>
  <si>
    <t>부의장</t>
    <phoneticPr fontId="10" type="noConversion"/>
  </si>
  <si>
    <t>오우가 / 브릭</t>
    <phoneticPr fontId="52" type="noConversion"/>
  </si>
  <si>
    <t>덤앤덤돼지촌</t>
    <phoneticPr fontId="52" type="noConversion"/>
  </si>
  <si>
    <t>의정현안 업무 지원을 위한 논의 간담회</t>
    <phoneticPr fontId="52" type="noConversion"/>
  </si>
  <si>
    <t>전문위원실 주관 의정 시책 논의를 위한 간담회</t>
    <phoneticPr fontId="52" type="noConversion"/>
  </si>
  <si>
    <t>12:17 / 12:21</t>
    <phoneticPr fontId="52" type="noConversion"/>
  </si>
  <si>
    <t>석암돌솥밥</t>
    <phoneticPr fontId="52" type="noConversion"/>
  </si>
  <si>
    <t>광양재첩</t>
    <phoneticPr fontId="52" type="noConversion"/>
  </si>
  <si>
    <t>파스쿠찌전대점</t>
    <phoneticPr fontId="52" type="noConversion"/>
  </si>
  <si>
    <t>쉼표</t>
    <phoneticPr fontId="52" type="noConversion"/>
  </si>
  <si>
    <t>오우가</t>
    <phoneticPr fontId="52" type="noConversion"/>
  </si>
  <si>
    <t>신쭈꾸미</t>
    <phoneticPr fontId="52" type="noConversion"/>
  </si>
  <si>
    <t>풍남옥</t>
    <phoneticPr fontId="52" type="noConversion"/>
  </si>
  <si>
    <t>오우가 / 하나비</t>
    <phoneticPr fontId="52" type="noConversion"/>
  </si>
  <si>
    <t>꾸이꾸이</t>
    <phoneticPr fontId="52" type="noConversion"/>
  </si>
  <si>
    <t>경제복지위원회</t>
    <phoneticPr fontId="10" type="noConversion"/>
  </si>
  <si>
    <t>안전도시위원회</t>
    <phoneticPr fontId="10" type="noConversion"/>
  </si>
  <si>
    <t>놀부보쌈 / 카페올리비아</t>
    <phoneticPr fontId="52" type="noConversion"/>
  </si>
  <si>
    <t>월미당 / 일리카페</t>
    <phoneticPr fontId="52" type="noConversion"/>
  </si>
  <si>
    <t>미스터초밥왕 / 카페올리비아</t>
    <phoneticPr fontId="52" type="noConversion"/>
  </si>
  <si>
    <t>우정옥 / 할리스</t>
    <phoneticPr fontId="52" type="noConversion"/>
  </si>
  <si>
    <t>담양숯불갈비돈앤돈</t>
    <phoneticPr fontId="52" type="noConversion"/>
  </si>
  <si>
    <t>보배반점 / 셀렉션로스터리</t>
    <phoneticPr fontId="52" type="noConversion"/>
  </si>
  <si>
    <t>북구의회</t>
    <phoneticPr fontId="10" type="noConversion"/>
  </si>
  <si>
    <t>또래오래</t>
    <phoneticPr fontId="52" type="noConversion"/>
  </si>
  <si>
    <t>영암매실한우</t>
    <phoneticPr fontId="52" type="noConversion"/>
  </si>
  <si>
    <t>덤앤덤돼지촌 / 더브로</t>
    <phoneticPr fontId="52" type="noConversion"/>
  </si>
  <si>
    <t>덤앤덤돼지촌 / 토프레소</t>
    <phoneticPr fontId="52" type="noConversion"/>
  </si>
  <si>
    <t>의회사무국장</t>
    <phoneticPr fontId="10" type="noConversion"/>
  </si>
  <si>
    <t>담양숯불갈비</t>
    <phoneticPr fontId="52" type="noConversion"/>
  </si>
  <si>
    <t>12:08 / 12:15</t>
    <phoneticPr fontId="52" type="noConversion"/>
  </si>
  <si>
    <t>풍류랑 / 커피마루우산점</t>
    <phoneticPr fontId="52" type="noConversion"/>
  </si>
  <si>
    <t>의회사무국장 주관 의정현안 논의 간담회</t>
    <phoneticPr fontId="52" type="noConversion"/>
  </si>
  <si>
    <t>12:03 / 12:09</t>
    <phoneticPr fontId="52" type="noConversion"/>
  </si>
  <si>
    <t>김연수해물나라</t>
    <phoneticPr fontId="52" type="noConversion"/>
  </si>
  <si>
    <t>12:13 / 12:17</t>
    <phoneticPr fontId="52" type="noConversion"/>
  </si>
  <si>
    <t>해수니보쌈 / 오프박스</t>
    <phoneticPr fontId="52" type="noConversion"/>
  </si>
  <si>
    <t>할리스광주북구청점</t>
    <phoneticPr fontId="52" type="noConversion"/>
  </si>
  <si>
    <t>12:21 / 12:25</t>
    <phoneticPr fontId="52" type="noConversion"/>
  </si>
  <si>
    <t xml:space="preserve">스테이 / 더브로 </t>
    <phoneticPr fontId="52" type="noConversion"/>
  </si>
  <si>
    <t>12:01 / 12:34</t>
    <phoneticPr fontId="52" type="noConversion"/>
  </si>
  <si>
    <t>효자반점전대점 / 토프레소</t>
    <phoneticPr fontId="52" type="noConversion"/>
  </si>
  <si>
    <t>12:18 / 12:23</t>
    <phoneticPr fontId="52" type="noConversion"/>
  </si>
  <si>
    <t>스테이 / 다이브인</t>
    <phoneticPr fontId="52" type="noConversion"/>
  </si>
  <si>
    <t>12:01 / 12:43</t>
    <phoneticPr fontId="52" type="noConversion"/>
  </si>
  <si>
    <t>뼈대있는집 / 커피스미스</t>
    <phoneticPr fontId="52" type="noConversion"/>
  </si>
  <si>
    <t>12:22 / 12:37</t>
    <phoneticPr fontId="52" type="noConversion"/>
  </si>
  <si>
    <t>12:06 / 12:12</t>
    <phoneticPr fontId="52" type="noConversion"/>
  </si>
  <si>
    <t>12:16 / 12:29</t>
    <phoneticPr fontId="52" type="noConversion"/>
  </si>
  <si>
    <t>무산곰탕 / 투썸플레이스용봉cgv점</t>
    <phoneticPr fontId="52" type="noConversion"/>
  </si>
  <si>
    <t>제308회 임시회 회기중 의정현안 업무 지원을 위한 논의 간담회</t>
    <phoneticPr fontId="52" type="noConversion"/>
  </si>
  <si>
    <t>노마딕커피</t>
    <phoneticPr fontId="52" type="noConversion"/>
  </si>
  <si>
    <t>전문위원실 주관 2026년 시책추진과제 논의를 위한 차담회</t>
    <phoneticPr fontId="52" type="noConversion"/>
  </si>
  <si>
    <t>금수산한우명가</t>
    <phoneticPr fontId="52" type="noConversion"/>
  </si>
  <si>
    <t>홍보 시책 논의를 위한 만찬 간담회 비용</t>
    <phoneticPr fontId="52" type="noConversion"/>
  </si>
  <si>
    <t>의회운영위원회 제306회(제2차 정례회) 폐회 중 의정현안 논의를 위한 간담회</t>
    <phoneticPr fontId="52" type="noConversion"/>
  </si>
  <si>
    <t>의회운영위원회 제308회(임시회) 회의 운영을 위한 다과 구입</t>
    <phoneticPr fontId="52" type="noConversion"/>
  </si>
  <si>
    <t>12:14 / 12:28</t>
    <phoneticPr fontId="52" type="noConversion"/>
  </si>
  <si>
    <t>경민회관 / 일리카페</t>
    <phoneticPr fontId="52" type="noConversion"/>
  </si>
  <si>
    <t>12:30 / 12:43</t>
    <phoneticPr fontId="52" type="noConversion"/>
  </si>
  <si>
    <t>또래오래 / 할리스</t>
    <phoneticPr fontId="52" type="noConversion"/>
  </si>
  <si>
    <t>12:59 / 13:16</t>
    <phoneticPr fontId="52" type="noConversion"/>
  </si>
  <si>
    <t>중식당 후 / 모먼트오월</t>
    <phoneticPr fontId="52" type="noConversion"/>
  </si>
  <si>
    <t>샤브올데이첨단점</t>
    <phoneticPr fontId="52" type="noConversion"/>
  </si>
  <si>
    <t>12:41 / 12:50</t>
    <phoneticPr fontId="52" type="noConversion"/>
  </si>
  <si>
    <t>풍천애장어 / 댄싱컵커피광주용봉점</t>
    <phoneticPr fontId="52" type="noConversion"/>
  </si>
  <si>
    <t>행정자치위원회 제308회(임시회) 회기중 의정현안 논의를 위한 간담회</t>
    <phoneticPr fontId="52" type="noConversion"/>
  </si>
  <si>
    <t>행정자치위원회 제308회(임시회) 회의 운영을 위한 다과 구입</t>
    <phoneticPr fontId="52" type="noConversion"/>
  </si>
  <si>
    <t>12:10 / 12:42</t>
    <phoneticPr fontId="52" type="noConversion"/>
  </si>
  <si>
    <t>회유내강 / 비기닝투데이</t>
    <phoneticPr fontId="52" type="noConversion"/>
  </si>
  <si>
    <t>13:31 / 14:12</t>
    <phoneticPr fontId="52" type="noConversion"/>
  </si>
  <si>
    <t>중앙식당(본촌점) / 카페루브시</t>
    <phoneticPr fontId="52" type="noConversion"/>
  </si>
  <si>
    <t>12:37 / 12:47</t>
    <phoneticPr fontId="52" type="noConversion"/>
  </si>
  <si>
    <t>예향정 / 파스쿠찌</t>
    <phoneticPr fontId="52" type="noConversion"/>
  </si>
  <si>
    <t>12:25 / 12:52</t>
    <phoneticPr fontId="52" type="noConversion"/>
  </si>
  <si>
    <t>회빈불고기육회비빔밥 / 비기닝투데이</t>
    <phoneticPr fontId="52" type="noConversion"/>
  </si>
  <si>
    <t>13:02 / 13:19</t>
    <phoneticPr fontId="52" type="noConversion"/>
  </si>
  <si>
    <t>풍년오리탕  / 비기닝투데이</t>
    <phoneticPr fontId="52" type="noConversion"/>
  </si>
  <si>
    <t>장터할인마트</t>
    <phoneticPr fontId="52" type="noConversion"/>
  </si>
  <si>
    <t>경제복지위원회 제308회(임시회) 회기중 의정현안 논의를 위한 간담회</t>
    <phoneticPr fontId="52" type="noConversion"/>
  </si>
  <si>
    <t>경제복지위원회 제308회(임시회) 회의 운영을 위한 다과 구입</t>
    <phoneticPr fontId="52" type="noConversion"/>
  </si>
  <si>
    <t>태봉골 /블루포인트</t>
    <phoneticPr fontId="52" type="noConversion"/>
  </si>
  <si>
    <t>12:51 / 13:27</t>
    <phoneticPr fontId="52" type="noConversion"/>
  </si>
  <si>
    <t>다도바다 / 일리카페</t>
    <phoneticPr fontId="52" type="noConversion"/>
  </si>
  <si>
    <t>장어명가청산</t>
    <phoneticPr fontId="52" type="noConversion"/>
  </si>
  <si>
    <t>12:15 / 12:20</t>
    <phoneticPr fontId="52" type="noConversion"/>
  </si>
  <si>
    <t>안전도시위원회 제308회(임시회) 회기중 의정현안 논의를 위한 간담회</t>
    <phoneticPr fontId="52" type="noConversion"/>
  </si>
  <si>
    <t>안전도시위원회 제308회(임시회) 회의 운영을 위한 다과 구입</t>
    <phoneticPr fontId="52" type="noConversion"/>
  </si>
  <si>
    <t>11:45 / 12:13</t>
    <phoneticPr fontId="52" type="noConversion"/>
  </si>
  <si>
    <t>11:41 / 12:15</t>
    <phoneticPr fontId="52" type="noConversion"/>
  </si>
  <si>
    <t>일리카페</t>
    <phoneticPr fontId="52" type="noConversion"/>
  </si>
  <si>
    <t>12:14 / 12:16</t>
    <phoneticPr fontId="52" type="noConversion"/>
  </si>
  <si>
    <t>담소소사골순대 / 파스쿠찌</t>
    <phoneticPr fontId="52" type="noConversion"/>
  </si>
  <si>
    <t>12:23 / 12:34</t>
    <phoneticPr fontId="52" type="noConversion"/>
  </si>
  <si>
    <t>쫑이부대찌개 / 파스쿠찌</t>
    <phoneticPr fontId="52" type="noConversion"/>
  </si>
  <si>
    <t>12:21 / 12:24</t>
    <phoneticPr fontId="52" type="noConversion"/>
  </si>
  <si>
    <t>11:53 / 12:27</t>
    <phoneticPr fontId="52" type="noConversion"/>
  </si>
  <si>
    <t>다이브인</t>
    <phoneticPr fontId="52" type="noConversion"/>
  </si>
  <si>
    <t>12:17 / 12:22</t>
    <phoneticPr fontId="52" type="noConversion"/>
  </si>
  <si>
    <t>예향정 / 안전가옥</t>
    <phoneticPr fontId="52" type="noConversion"/>
  </si>
  <si>
    <t>11:45 / 13:09</t>
    <phoneticPr fontId="52" type="noConversion"/>
  </si>
  <si>
    <t>월계수식당 / 파스쿠찌</t>
    <phoneticPr fontId="52" type="noConversion"/>
  </si>
  <si>
    <t>12:21 / 12:27</t>
    <phoneticPr fontId="52" type="noConversion"/>
  </si>
  <si>
    <t>의정부부대찌개냉면 / 카페올리비아</t>
    <phoneticPr fontId="52" type="noConversion"/>
  </si>
  <si>
    <t>11:35 / 12:07</t>
    <phoneticPr fontId="52" type="noConversion"/>
  </si>
  <si>
    <t>12:03 / 12:33</t>
    <phoneticPr fontId="52" type="noConversion"/>
  </si>
  <si>
    <t>서울깍두기 / 텐퍼센트</t>
    <phoneticPr fontId="52" type="noConversion"/>
  </si>
  <si>
    <t>11:46 / 12:16</t>
    <phoneticPr fontId="52" type="noConversion"/>
  </si>
  <si>
    <t>라멘키노리 / 다이브인</t>
    <phoneticPr fontId="52" type="noConversion"/>
  </si>
  <si>
    <t>12:14 / 12:24</t>
    <phoneticPr fontId="52" type="noConversion"/>
  </si>
  <si>
    <t>로니로티앤이태리반점 / 파스쿠찌</t>
    <phoneticPr fontId="52" type="noConversion"/>
  </si>
  <si>
    <t>12:31 / 13:25</t>
    <phoneticPr fontId="52" type="noConversion"/>
  </si>
  <si>
    <t>효자반점 / 파스쿠찌</t>
    <phoneticPr fontId="52" type="noConversion"/>
  </si>
  <si>
    <t>보도자료 홍보를 위한 의정홍보 관계자 현안사항 논의 오찬 간담회 및 차담회 경비 집행</t>
    <phoneticPr fontId="52" type="noConversion"/>
  </si>
  <si>
    <t>의정홍보 관계자 현안사항 논의 오찬 간담회 및 차담회 경비 집행</t>
    <phoneticPr fontId="52" type="noConversion"/>
  </si>
  <si>
    <t>지방의회발전연구원</t>
    <phoneticPr fontId="52" type="noConversion"/>
  </si>
  <si>
    <t>2026년 지방의회발전연구원 회비 납부</t>
    <phoneticPr fontId="52" type="noConversion"/>
  </si>
  <si>
    <t>낙원문화사</t>
    <phoneticPr fontId="52" type="noConversion"/>
  </si>
  <si>
    <t>오월화원</t>
    <phoneticPr fontId="52" type="noConversion"/>
  </si>
  <si>
    <t>넝쿨채</t>
    <phoneticPr fontId="52" type="noConversion"/>
  </si>
  <si>
    <t>2026년 북구의회 시무식에 따른  참석자 오찬 간담회</t>
    <phoneticPr fontId="52" type="noConversion"/>
  </si>
  <si>
    <t>2026년 신년맞이 참배 및 배식봉사 현수막 등 물품 구입</t>
    <phoneticPr fontId="52" type="noConversion"/>
  </si>
  <si>
    <t>2026년 신년맞이 국립518민주묘지 참배 헌화 및 원형판 구입</t>
    <phoneticPr fontId="52" type="noConversion"/>
  </si>
  <si>
    <t>2026년 신년맞이 국립518민주묘지 참배 참석자 오찬 간담회</t>
    <phoneticPr fontId="52" type="noConversion"/>
  </si>
  <si>
    <t>제307회 임시회 회기중 의정현안 논의를 위한 만찬 간담회 개요</t>
  </si>
  <si>
    <t>하나회관</t>
    <phoneticPr fontId="52" type="noConversion"/>
  </si>
  <si>
    <t>사계절맛집</t>
    <phoneticPr fontId="52" type="noConversion"/>
  </si>
  <si>
    <t>돼지고기듬뿍넣은김치찌개</t>
    <phoneticPr fontId="52" type="noConversion"/>
  </si>
  <si>
    <t>12:23 / 13:25</t>
    <phoneticPr fontId="52" type="noConversion"/>
  </si>
  <si>
    <t>항아리보쌈 / 슈티츠하우스</t>
    <phoneticPr fontId="52" type="noConversion"/>
  </si>
  <si>
    <t>할리스 북구청점</t>
    <phoneticPr fontId="52" type="noConversion"/>
  </si>
  <si>
    <t>2026--01-16</t>
    <phoneticPr fontId="52" type="noConversion"/>
  </si>
  <si>
    <t>청정한농식육식당</t>
    <phoneticPr fontId="52" type="noConversion"/>
  </si>
  <si>
    <t>다린</t>
    <phoneticPr fontId="52" type="noConversion"/>
  </si>
  <si>
    <t>한우식육식당</t>
    <phoneticPr fontId="52" type="noConversion"/>
  </si>
  <si>
    <t>라코</t>
    <phoneticPr fontId="52" type="noConversion"/>
  </si>
  <si>
    <t>12:19 / 12:21</t>
    <phoneticPr fontId="52" type="noConversion"/>
  </si>
  <si>
    <t>이조당</t>
    <phoneticPr fontId="52" type="noConversion"/>
  </si>
  <si>
    <t>만선 / 더브로</t>
    <phoneticPr fontId="52" type="noConversion"/>
  </si>
  <si>
    <t>샤론꽃플라워</t>
    <phoneticPr fontId="52" type="noConversion"/>
  </si>
  <si>
    <t>12:10 / 12:16</t>
    <phoneticPr fontId="52" type="noConversion"/>
  </si>
  <si>
    <t>돼지고기듬뿍넣은김치찌개 / 더브로</t>
    <phoneticPr fontId="52" type="noConversion"/>
  </si>
  <si>
    <t>의장 주관 의정활동 현안 논의를 위한 관계자 간담회</t>
    <phoneticPr fontId="52" type="noConversion"/>
  </si>
  <si>
    <t>동백카츠</t>
    <phoneticPr fontId="52" type="noConversion"/>
  </si>
  <si>
    <t>도야짬뽕 운암점</t>
    <phoneticPr fontId="52" type="noConversion"/>
  </si>
  <si>
    <t>장어명가청산 / 투썸플레이스운암점</t>
    <phoneticPr fontId="52" type="noConversion"/>
  </si>
  <si>
    <t>유명참치</t>
    <phoneticPr fontId="52" type="noConversion"/>
  </si>
  <si>
    <t>보배반점 운암점</t>
    <phoneticPr fontId="52" type="noConversion"/>
  </si>
  <si>
    <t>투썸플레이스운암점</t>
    <phoneticPr fontId="52" type="noConversion"/>
  </si>
  <si>
    <t>파스쿠찌첨단리버사이드</t>
    <phoneticPr fontId="52" type="noConversion"/>
  </si>
  <si>
    <t>황솔촌운암점</t>
    <phoneticPr fontId="52" type="noConversion"/>
  </si>
  <si>
    <t>13:42 / 15:55</t>
    <phoneticPr fontId="52" type="noConversion"/>
  </si>
  <si>
    <t>조아회관</t>
  </si>
  <si>
    <t>13:08 / 13:13</t>
    <phoneticPr fontId="52" type="noConversion"/>
  </si>
  <si>
    <t>12:46 / 12:57</t>
    <phoneticPr fontId="52" type="noConversion"/>
  </si>
  <si>
    <t>쉐프공방 / 팬도로시공대점</t>
    <phoneticPr fontId="52" type="noConversion"/>
  </si>
  <si>
    <t>20:00 / 20:05</t>
    <phoneticPr fontId="52" type="noConversion"/>
  </si>
  <si>
    <t>만선 / 헤이키커피</t>
    <phoneticPr fontId="52" type="noConversion"/>
  </si>
  <si>
    <t>의회운영위원장 주관 의정활동 현안논의를 위한 관계자 간담회</t>
  </si>
  <si>
    <t>명산활어</t>
    <phoneticPr fontId="52" type="noConversion"/>
  </si>
  <si>
    <t>이영미궁중한방삼계탕</t>
    <phoneticPr fontId="52" type="noConversion"/>
  </si>
  <si>
    <t>코다리각시</t>
    <phoneticPr fontId="52" type="noConversion"/>
  </si>
  <si>
    <t>행정자치위원장 주관 의정활동 현안 논의를 위한 관계자 오찬 간담회</t>
    <phoneticPr fontId="52" type="noConversion"/>
  </si>
  <si>
    <t>장가네생태탕</t>
    <phoneticPr fontId="52" type="noConversion"/>
  </si>
  <si>
    <t>12:31 / 12:39</t>
    <phoneticPr fontId="52" type="noConversion"/>
  </si>
  <si>
    <t>이헌한우 / 미담카페</t>
    <phoneticPr fontId="52" type="noConversion"/>
  </si>
  <si>
    <t>큰나무집</t>
    <phoneticPr fontId="52" type="noConversion"/>
  </si>
  <si>
    <t>장어명가청산북구점</t>
    <phoneticPr fontId="52" type="noConversion"/>
  </si>
  <si>
    <t>샤브올데이수완점</t>
    <phoneticPr fontId="52" type="noConversion"/>
  </si>
  <si>
    <t>12:48 / 12:58</t>
    <phoneticPr fontId="52" type="noConversion"/>
  </si>
  <si>
    <t>남도미 / 커피오후</t>
    <phoneticPr fontId="52" type="noConversion"/>
  </si>
  <si>
    <t>모란</t>
    <phoneticPr fontId="52" type="noConversion"/>
  </si>
  <si>
    <t>고향떡전문점</t>
    <phoneticPr fontId="52" type="noConversion"/>
  </si>
  <si>
    <t xml:space="preserve">경제복지위원장 주관 의정활동 현안논의를 위한 관계자 간담회 </t>
    <phoneticPr fontId="52" type="noConversion"/>
  </si>
  <si>
    <t>16:27 / 18:01</t>
    <phoneticPr fontId="52" type="noConversion"/>
  </si>
  <si>
    <t>모모라</t>
    <phoneticPr fontId="52" type="noConversion"/>
  </si>
  <si>
    <t>올리비아테이블</t>
    <phoneticPr fontId="52" type="noConversion"/>
  </si>
  <si>
    <t>팥죽나라</t>
    <phoneticPr fontId="52" type="noConversion"/>
  </si>
  <si>
    <t>고흥회타운</t>
    <phoneticPr fontId="52" type="noConversion"/>
  </si>
  <si>
    <t>보배반점 중흥점</t>
    <phoneticPr fontId="52" type="noConversion"/>
  </si>
  <si>
    <t>해담촌</t>
    <phoneticPr fontId="52" type="noConversion"/>
  </si>
  <si>
    <t>람바다</t>
    <phoneticPr fontId="52" type="noConversion"/>
  </si>
  <si>
    <t>보성녹계</t>
    <phoneticPr fontId="52" type="noConversion"/>
  </si>
  <si>
    <t>안전도시위원장 주관 의정활동 현안 논의를 위한 관계자 간담회</t>
    <phoneticPr fontId="52" type="noConversion"/>
  </si>
  <si>
    <t>청와대</t>
    <phoneticPr fontId="52" type="noConversion"/>
  </si>
  <si>
    <t>궁전김치찌개</t>
    <phoneticPr fontId="52" type="noConversion"/>
  </si>
  <si>
    <t>2026-01-09</t>
    <phoneticPr fontId="52" type="noConversion"/>
  </si>
  <si>
    <t>더조은공간한식전문</t>
    <phoneticPr fontId="52" type="noConversion"/>
  </si>
  <si>
    <t>2026-01-12</t>
    <phoneticPr fontId="52" type="noConversion"/>
  </si>
  <si>
    <t>장어타운</t>
    <phoneticPr fontId="52" type="noConversion"/>
  </si>
  <si>
    <t>섬진강추어탕문흥점</t>
    <phoneticPr fontId="52" type="noConversion"/>
  </si>
  <si>
    <t>명륜진사갈비두암점</t>
    <phoneticPr fontId="52" type="noConversion"/>
  </si>
  <si>
    <t>예산결산특별위원장 주관 의정활동 현안 사항 논의를 위한 관계자 간담회</t>
    <phoneticPr fontId="52" type="noConversion"/>
  </si>
  <si>
    <t>무등의정상시상식 수상의원 축하 꽃다발 구입</t>
    <phoneticPr fontId="52" type="noConversion"/>
  </si>
  <si>
    <t>한국지방의회학회 시상식 관련 축하용 꽃다발 구입</t>
    <phoneticPr fontId="52" type="noConversion"/>
  </si>
  <si>
    <t>의회운영위원장</t>
  </si>
  <si>
    <t>행정자치위원장</t>
    <phoneticPr fontId="10" type="noConversion"/>
  </si>
  <si>
    <t>의회운영위원회</t>
    <phoneticPr fontId="10" type="noConversion"/>
  </si>
  <si>
    <t>행정자치위원회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</si>
</sst>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_);[Red]\(0\)"/>
    <numFmt numFmtId="178" formatCode="#,##0_);[Red]\(#,##0\)"/>
    <numFmt numFmtId="179" formatCode="h:mm:ss;@"/>
  </numFmts>
  <fonts count="58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8"/>
      <name val="Arial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FFFF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63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>
      <alignment vertical="center"/>
    </xf>
    <xf numFmtId="0" fontId="45" fillId="0" borderId="0"/>
    <xf numFmtId="0" fontId="45" fillId="0" borderId="0"/>
    <xf numFmtId="0" fontId="27" fillId="0" borderId="0"/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28" fillId="3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0" fillId="0" borderId="0"/>
    <xf numFmtId="41" fontId="51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65">
    <xf numFmtId="0" fontId="0" fillId="0" borderId="0" xfId="0" applyFont="1" applyAlignment="1"/>
    <xf numFmtId="0" fontId="46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34" borderId="0" xfId="0" applyFont="1" applyFill="1" applyBorder="1" applyAlignment="1"/>
    <xf numFmtId="0" fontId="49" fillId="0" borderId="10" xfId="0" applyNumberFormat="1" applyFont="1" applyFill="1" applyBorder="1" applyAlignment="1">
      <alignment horizontal="center" vertical="center"/>
    </xf>
    <xf numFmtId="20" fontId="49" fillId="0" borderId="10" xfId="0" applyNumberFormat="1" applyFont="1" applyFill="1" applyBorder="1" applyAlignment="1">
      <alignment horizontal="center" vertical="center" shrinkToFit="1"/>
    </xf>
    <xf numFmtId="0" fontId="49" fillId="0" borderId="10" xfId="0" applyNumberFormat="1" applyFont="1" applyFill="1" applyBorder="1" applyAlignment="1">
      <alignment horizontal="center" vertical="center" shrinkToFit="1"/>
    </xf>
    <xf numFmtId="0" fontId="49" fillId="0" borderId="17" xfId="0" applyNumberFormat="1" applyFont="1" applyFill="1" applyBorder="1" applyAlignment="1">
      <alignment horizontal="center" vertical="center"/>
    </xf>
    <xf numFmtId="14" fontId="49" fillId="0" borderId="10" xfId="0" applyNumberFormat="1" applyFont="1" applyFill="1" applyBorder="1" applyAlignment="1">
      <alignment horizontal="center" vertical="center" shrinkToFit="1"/>
    </xf>
    <xf numFmtId="20" fontId="49" fillId="0" borderId="18" xfId="0" applyNumberFormat="1" applyFont="1" applyFill="1" applyBorder="1" applyAlignment="1">
      <alignment horizontal="center" vertical="center" shrinkToFit="1"/>
    </xf>
    <xf numFmtId="177" fontId="49" fillId="0" borderId="10" xfId="0" applyNumberFormat="1" applyFont="1" applyFill="1" applyBorder="1" applyAlignment="1">
      <alignment horizontal="center" vertical="center" shrinkToFit="1"/>
    </xf>
    <xf numFmtId="14" fontId="49" fillId="0" borderId="17" xfId="0" applyNumberFormat="1" applyFont="1" applyFill="1" applyBorder="1" applyAlignment="1">
      <alignment horizontal="center" vertical="center"/>
    </xf>
    <xf numFmtId="20" fontId="49" fillId="0" borderId="17" xfId="0" applyNumberFormat="1" applyFont="1" applyFill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 shrinkToFit="1"/>
    </xf>
    <xf numFmtId="20" fontId="54" fillId="0" borderId="10" xfId="0" applyNumberFormat="1" applyFont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 shrinkToFit="1"/>
    </xf>
    <xf numFmtId="41" fontId="49" fillId="0" borderId="10" xfId="2344" applyNumberFormat="1" applyFont="1" applyFill="1" applyBorder="1" applyAlignment="1">
      <alignment horizontal="center" vertical="center" shrinkToFit="1"/>
    </xf>
    <xf numFmtId="14" fontId="49" fillId="0" borderId="10" xfId="0" applyNumberFormat="1" applyFont="1" applyFill="1" applyBorder="1" applyAlignment="1">
      <alignment horizontal="center" vertical="center"/>
    </xf>
    <xf numFmtId="20" fontId="49" fillId="0" borderId="10" xfId="0" applyNumberFormat="1" applyFont="1" applyFill="1" applyBorder="1" applyAlignment="1">
      <alignment horizontal="center" vertical="center"/>
    </xf>
    <xf numFmtId="0" fontId="53" fillId="0" borderId="10" xfId="0" applyFont="1" applyBorder="1" applyAlignment="1">
      <alignment horizontal="center" shrinkToFit="1"/>
    </xf>
    <xf numFmtId="176" fontId="49" fillId="34" borderId="10" xfId="3362" applyNumberFormat="1" applyFont="1" applyFill="1" applyBorder="1" applyAlignment="1">
      <alignment horizontal="center" vertical="center" shrinkToFit="1"/>
    </xf>
    <xf numFmtId="0" fontId="54" fillId="0" borderId="10" xfId="0" applyFont="1" applyBorder="1" applyAlignment="1">
      <alignment horizontal="center" vertical="center"/>
    </xf>
    <xf numFmtId="14" fontId="53" fillId="0" borderId="10" xfId="0" applyNumberFormat="1" applyFont="1" applyBorder="1" applyAlignment="1">
      <alignment horizontal="center" vertical="center"/>
    </xf>
    <xf numFmtId="20" fontId="53" fillId="0" borderId="10" xfId="0" applyNumberFormat="1" applyFont="1" applyBorder="1" applyAlignment="1">
      <alignment horizontal="center" vertical="center"/>
    </xf>
    <xf numFmtId="14" fontId="54" fillId="0" borderId="10" xfId="0" applyNumberFormat="1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176" fontId="49" fillId="0" borderId="10" xfId="0" applyNumberFormat="1" applyFont="1" applyFill="1" applyBorder="1" applyAlignment="1">
      <alignment horizontal="right" vertical="center" shrinkToFit="1"/>
    </xf>
    <xf numFmtId="0" fontId="53" fillId="0" borderId="10" xfId="0" applyFont="1" applyBorder="1" applyAlignment="1">
      <alignment horizontal="center" vertical="center" shrinkToFit="1"/>
    </xf>
    <xf numFmtId="20" fontId="54" fillId="0" borderId="10" xfId="0" applyNumberFormat="1" applyFont="1" applyFill="1" applyBorder="1" applyAlignment="1">
      <alignment horizontal="center" vertical="center" shrinkToFit="1"/>
    </xf>
    <xf numFmtId="14" fontId="54" fillId="34" borderId="10" xfId="0" applyNumberFormat="1" applyFont="1" applyFill="1" applyBorder="1" applyAlignment="1">
      <alignment horizontal="center" vertical="center" shrinkToFit="1"/>
    </xf>
    <xf numFmtId="0" fontId="53" fillId="34" borderId="10" xfId="0" applyFont="1" applyFill="1" applyBorder="1" applyAlignment="1">
      <alignment horizontal="center" vertical="center" shrinkToFit="1"/>
    </xf>
    <xf numFmtId="41" fontId="49" fillId="0" borderId="10" xfId="2344" applyFont="1" applyFill="1" applyBorder="1" applyAlignment="1">
      <alignment horizontal="center" vertical="center" shrinkToFit="1"/>
    </xf>
    <xf numFmtId="41" fontId="54" fillId="0" borderId="10" xfId="2344" applyFont="1" applyBorder="1" applyAlignment="1">
      <alignment horizontal="center" vertical="center" shrinkToFit="1"/>
    </xf>
    <xf numFmtId="14" fontId="54" fillId="34" borderId="15" xfId="0" applyNumberFormat="1" applyFont="1" applyFill="1" applyBorder="1" applyAlignment="1">
      <alignment horizontal="center" vertical="center" wrapText="1"/>
    </xf>
    <xf numFmtId="20" fontId="54" fillId="34" borderId="15" xfId="0" applyNumberFormat="1" applyFont="1" applyFill="1" applyBorder="1" applyAlignment="1">
      <alignment horizontal="center" vertical="center" shrinkToFit="1"/>
    </xf>
    <xf numFmtId="0" fontId="54" fillId="34" borderId="15" xfId="0" applyNumberFormat="1" applyFont="1" applyFill="1" applyBorder="1" applyAlignment="1">
      <alignment horizontal="center" vertical="center" shrinkToFit="1"/>
    </xf>
    <xf numFmtId="41" fontId="54" fillId="0" borderId="10" xfId="2344" applyFont="1" applyBorder="1" applyAlignment="1">
      <alignment horizontal="center" vertical="center"/>
    </xf>
    <xf numFmtId="14" fontId="54" fillId="0" borderId="10" xfId="0" applyNumberFormat="1" applyFont="1" applyFill="1" applyBorder="1" applyAlignment="1">
      <alignment horizontal="center" vertical="center"/>
    </xf>
    <xf numFmtId="0" fontId="54" fillId="0" borderId="10" xfId="0" applyNumberFormat="1" applyFont="1" applyFill="1" applyBorder="1" applyAlignment="1">
      <alignment horizontal="center" vertical="center" shrinkToFit="1"/>
    </xf>
    <xf numFmtId="14" fontId="49" fillId="0" borderId="12" xfId="0" applyNumberFormat="1" applyFont="1" applyFill="1" applyBorder="1" applyAlignment="1">
      <alignment horizontal="center" vertical="center"/>
    </xf>
    <xf numFmtId="20" fontId="49" fillId="0" borderId="12" xfId="0" applyNumberFormat="1" applyFont="1" applyFill="1" applyBorder="1" applyAlignment="1">
      <alignment horizontal="center" vertical="center" shrinkToFit="1"/>
    </xf>
    <xf numFmtId="0" fontId="49" fillId="0" borderId="12" xfId="0" applyNumberFormat="1" applyFont="1" applyFill="1" applyBorder="1" applyAlignment="1">
      <alignment horizontal="center" vertical="center" shrinkToFit="1"/>
    </xf>
    <xf numFmtId="0" fontId="49" fillId="0" borderId="12" xfId="0" applyNumberFormat="1" applyFont="1" applyFill="1" applyBorder="1" applyAlignment="1">
      <alignment horizontal="center" vertical="center"/>
    </xf>
    <xf numFmtId="49" fontId="53" fillId="0" borderId="20" xfId="0" applyNumberFormat="1" applyFont="1" applyFill="1" applyBorder="1" applyAlignment="1">
      <alignment horizontal="center" vertical="center"/>
    </xf>
    <xf numFmtId="41" fontId="54" fillId="34" borderId="15" xfId="2344" applyFont="1" applyFill="1" applyBorder="1" applyAlignment="1">
      <alignment horizontal="right" vertical="center" wrapText="1"/>
    </xf>
    <xf numFmtId="3" fontId="53" fillId="0" borderId="10" xfId="0" applyNumberFormat="1" applyFont="1" applyFill="1" applyBorder="1" applyAlignment="1">
      <alignment horizontal="right" vertical="center"/>
    </xf>
    <xf numFmtId="3" fontId="54" fillId="0" borderId="10" xfId="2344" applyNumberFormat="1" applyFont="1" applyBorder="1" applyAlignment="1">
      <alignment horizontal="right" vertical="center"/>
    </xf>
    <xf numFmtId="3" fontId="53" fillId="0" borderId="21" xfId="0" applyNumberFormat="1" applyFont="1" applyFill="1" applyBorder="1" applyAlignment="1">
      <alignment horizontal="right" vertical="center"/>
    </xf>
    <xf numFmtId="3" fontId="53" fillId="0" borderId="22" xfId="0" applyNumberFormat="1" applyFont="1" applyFill="1" applyBorder="1" applyAlignment="1">
      <alignment horizontal="right" vertical="center"/>
    </xf>
    <xf numFmtId="49" fontId="53" fillId="0" borderId="23" xfId="0" applyNumberFormat="1" applyFont="1" applyFill="1" applyBorder="1" applyAlignment="1">
      <alignment horizontal="center" vertical="center"/>
    </xf>
    <xf numFmtId="3" fontId="53" fillId="0" borderId="24" xfId="0" applyNumberFormat="1" applyFont="1" applyFill="1" applyBorder="1" applyAlignment="1">
      <alignment horizontal="right" vertical="center"/>
    </xf>
    <xf numFmtId="41" fontId="49" fillId="0" borderId="10" xfId="2344" applyFont="1" applyFill="1" applyBorder="1" applyAlignment="1">
      <alignment horizontal="center" vertical="center"/>
    </xf>
    <xf numFmtId="0" fontId="54" fillId="34" borderId="10" xfId="0" applyNumberFormat="1" applyFont="1" applyFill="1" applyBorder="1" applyAlignment="1">
      <alignment horizontal="center" vertical="center" shrinkToFit="1"/>
    </xf>
    <xf numFmtId="0" fontId="54" fillId="34" borderId="18" xfId="0" applyNumberFormat="1" applyFont="1" applyFill="1" applyBorder="1" applyAlignment="1">
      <alignment horizontal="center" vertical="center" shrinkToFit="1"/>
    </xf>
    <xf numFmtId="0" fontId="49" fillId="0" borderId="14" xfId="0" applyNumberFormat="1" applyFont="1" applyFill="1" applyBorder="1" applyAlignment="1">
      <alignment horizontal="center" vertical="center" shrinkToFit="1"/>
    </xf>
    <xf numFmtId="3" fontId="53" fillId="0" borderId="10" xfId="0" applyNumberFormat="1" applyFont="1" applyFill="1" applyBorder="1" applyAlignment="1">
      <alignment vertical="center" shrinkToFit="1"/>
    </xf>
    <xf numFmtId="41" fontId="49" fillId="0" borderId="17" xfId="2344" applyFont="1" applyFill="1" applyBorder="1" applyAlignment="1">
      <alignment horizontal="center" vertical="center" shrinkToFit="1"/>
    </xf>
    <xf numFmtId="14" fontId="49" fillId="0" borderId="19" xfId="0" applyNumberFormat="1" applyFont="1" applyFill="1" applyBorder="1" applyAlignment="1">
      <alignment horizontal="center" vertical="center"/>
    </xf>
    <xf numFmtId="0" fontId="49" fillId="0" borderId="11" xfId="0" applyNumberFormat="1" applyFont="1" applyFill="1" applyBorder="1" applyAlignment="1">
      <alignment horizontal="center" vertical="center" shrinkToFit="1"/>
    </xf>
    <xf numFmtId="0" fontId="49" fillId="0" borderId="0" xfId="0" applyNumberFormat="1" applyFont="1" applyFill="1" applyBorder="1" applyAlignment="1">
      <alignment horizontal="center" vertical="center"/>
    </xf>
    <xf numFmtId="0" fontId="49" fillId="0" borderId="25" xfId="0" applyNumberFormat="1" applyFont="1" applyFill="1" applyBorder="1" applyAlignment="1">
      <alignment horizontal="center" vertical="center"/>
    </xf>
    <xf numFmtId="14" fontId="49" fillId="0" borderId="10" xfId="0" applyNumberFormat="1" applyFont="1" applyFill="1" applyBorder="1" applyAlignment="1">
      <alignment horizontal="center" vertical="center" wrapText="1"/>
    </xf>
    <xf numFmtId="20" fontId="49" fillId="0" borderId="10" xfId="0" applyNumberFormat="1" applyFont="1" applyFill="1" applyBorder="1" applyAlignment="1">
      <alignment horizontal="center" vertical="center" wrapText="1"/>
    </xf>
    <xf numFmtId="41" fontId="49" fillId="34" borderId="17" xfId="2344" applyFont="1" applyFill="1" applyBorder="1" applyAlignment="1">
      <alignment horizontal="center" vertical="center"/>
    </xf>
    <xf numFmtId="176" fontId="49" fillId="34" borderId="17" xfId="0" applyNumberFormat="1" applyFont="1" applyFill="1" applyBorder="1" applyAlignment="1">
      <alignment horizontal="right" vertical="center"/>
    </xf>
    <xf numFmtId="0" fontId="49" fillId="0" borderId="17" xfId="0" applyNumberFormat="1" applyFont="1" applyFill="1" applyBorder="1" applyAlignment="1">
      <alignment horizontal="center" vertical="center" shrinkToFit="1"/>
    </xf>
    <xf numFmtId="41" fontId="53" fillId="0" borderId="10" xfId="2344" applyFont="1" applyBorder="1" applyAlignment="1">
      <alignment horizontal="center" vertical="center"/>
    </xf>
    <xf numFmtId="178" fontId="49" fillId="0" borderId="17" xfId="2344" applyNumberFormat="1" applyFont="1" applyFill="1" applyBorder="1" applyAlignment="1">
      <alignment horizontal="right" vertical="center"/>
    </xf>
    <xf numFmtId="178" fontId="49" fillId="0" borderId="10" xfId="0" applyNumberFormat="1" applyFont="1" applyFill="1" applyBorder="1" applyAlignment="1">
      <alignment horizontal="right" vertical="center"/>
    </xf>
    <xf numFmtId="0" fontId="49" fillId="0" borderId="0" xfId="0" applyNumberFormat="1" applyFont="1" applyFill="1" applyBorder="1" applyAlignment="1">
      <alignment horizontal="center" vertical="center" shrinkToFit="1"/>
    </xf>
    <xf numFmtId="176" fontId="49" fillId="0" borderId="17" xfId="0" applyNumberFormat="1" applyFont="1" applyFill="1" applyBorder="1" applyAlignment="1">
      <alignment horizontal="right" vertical="center" shrinkToFit="1"/>
    </xf>
    <xf numFmtId="14" fontId="55" fillId="2" borderId="10" xfId="0" applyNumberFormat="1" applyFont="1" applyFill="1" applyBorder="1" applyAlignment="1">
      <alignment horizontal="center" vertical="center" shrinkToFit="1"/>
    </xf>
    <xf numFmtId="0" fontId="55" fillId="2" borderId="10" xfId="0" applyFont="1" applyFill="1" applyBorder="1" applyAlignment="1">
      <alignment horizontal="center" vertical="center" shrinkToFit="1"/>
    </xf>
    <xf numFmtId="41" fontId="55" fillId="2" borderId="10" xfId="0" applyNumberFormat="1" applyFont="1" applyFill="1" applyBorder="1" applyAlignment="1">
      <alignment horizontal="center" vertical="center" shrinkToFit="1"/>
    </xf>
    <xf numFmtId="49" fontId="53" fillId="0" borderId="10" xfId="0" applyNumberFormat="1" applyFont="1" applyFill="1" applyBorder="1" applyAlignment="1">
      <alignment horizontal="left" vertical="center"/>
    </xf>
    <xf numFmtId="0" fontId="53" fillId="0" borderId="10" xfId="0" applyFont="1" applyBorder="1" applyAlignment="1">
      <alignment horizontal="left" vertical="center"/>
    </xf>
    <xf numFmtId="178" fontId="49" fillId="0" borderId="10" xfId="2344" applyNumberFormat="1" applyFont="1" applyFill="1" applyBorder="1" applyAlignment="1">
      <alignment horizontal="center" vertical="center"/>
    </xf>
    <xf numFmtId="178" fontId="53" fillId="0" borderId="10" xfId="0" applyNumberFormat="1" applyFont="1" applyBorder="1" applyAlignment="1">
      <alignment horizontal="center" vertical="center"/>
    </xf>
    <xf numFmtId="178" fontId="53" fillId="0" borderId="10" xfId="2344" applyNumberFormat="1" applyFont="1" applyBorder="1" applyAlignment="1">
      <alignment horizontal="center" vertical="center"/>
    </xf>
    <xf numFmtId="176" fontId="49" fillId="34" borderId="10" xfId="0" applyNumberFormat="1" applyFont="1" applyFill="1" applyBorder="1" applyAlignment="1">
      <alignment horizontal="right" vertical="center"/>
    </xf>
    <xf numFmtId="176" fontId="54" fillId="34" borderId="10" xfId="0" applyNumberFormat="1" applyFont="1" applyFill="1" applyBorder="1" applyAlignment="1">
      <alignment horizontal="right" vertical="center"/>
    </xf>
    <xf numFmtId="176" fontId="49" fillId="0" borderId="10" xfId="281" applyNumberFormat="1" applyFont="1" applyFill="1" applyBorder="1" applyAlignment="1">
      <alignment horizontal="right" vertical="center"/>
    </xf>
    <xf numFmtId="0" fontId="56" fillId="0" borderId="26" xfId="0" applyFont="1" applyBorder="1" applyAlignment="1">
      <alignment horizontal="center" vertical="center"/>
    </xf>
    <xf numFmtId="14" fontId="49" fillId="0" borderId="27" xfId="0" applyNumberFormat="1" applyFont="1" applyFill="1" applyBorder="1" applyAlignment="1">
      <alignment horizontal="center" vertical="center"/>
    </xf>
    <xf numFmtId="21" fontId="49" fillId="0" borderId="27" xfId="0" applyNumberFormat="1" applyFont="1" applyFill="1" applyBorder="1" applyAlignment="1">
      <alignment horizontal="center" vertical="center"/>
    </xf>
    <xf numFmtId="0" fontId="49" fillId="0" borderId="27" xfId="0" applyNumberFormat="1" applyFont="1" applyFill="1" applyBorder="1" applyAlignment="1">
      <alignment horizontal="center" vertical="center"/>
    </xf>
    <xf numFmtId="176" fontId="49" fillId="0" borderId="27" xfId="0" applyNumberFormat="1" applyFont="1" applyFill="1" applyBorder="1" applyAlignment="1">
      <alignment horizontal="center" vertical="center"/>
    </xf>
    <xf numFmtId="0" fontId="53" fillId="0" borderId="27" xfId="0" applyFont="1" applyBorder="1" applyAlignment="1">
      <alignment horizontal="center"/>
    </xf>
    <xf numFmtId="0" fontId="54" fillId="0" borderId="27" xfId="0" applyFont="1" applyFill="1" applyBorder="1" applyAlignment="1">
      <alignment horizontal="center" vertical="center"/>
    </xf>
    <xf numFmtId="41" fontId="53" fillId="34" borderId="27" xfId="2344" applyFont="1" applyFill="1" applyBorder="1" applyAlignment="1">
      <alignment vertical="center"/>
    </xf>
    <xf numFmtId="176" fontId="49" fillId="34" borderId="27" xfId="3362" applyNumberFormat="1" applyFont="1" applyFill="1" applyBorder="1" applyAlignment="1">
      <alignment horizontal="right" vertical="center"/>
    </xf>
    <xf numFmtId="49" fontId="53" fillId="0" borderId="27" xfId="0" applyNumberFormat="1" applyFont="1" applyFill="1" applyBorder="1" applyAlignment="1">
      <alignment horizontal="center" vertical="center"/>
    </xf>
    <xf numFmtId="41" fontId="53" fillId="34" borderId="27" xfId="2344" applyFont="1" applyFill="1" applyBorder="1" applyAlignment="1">
      <alignment horizontal="right" vertical="center"/>
    </xf>
    <xf numFmtId="41" fontId="54" fillId="34" borderId="10" xfId="2344" applyFont="1" applyFill="1" applyBorder="1" applyAlignment="1">
      <alignment horizontal="center" vertical="center"/>
    </xf>
    <xf numFmtId="179" fontId="49" fillId="0" borderId="10" xfId="0" applyNumberFormat="1" applyFont="1" applyFill="1" applyBorder="1" applyAlignment="1">
      <alignment horizontal="center" vertical="center" shrinkToFit="1"/>
    </xf>
    <xf numFmtId="0" fontId="49" fillId="0" borderId="10" xfId="3115" applyNumberFormat="1" applyFont="1" applyFill="1" applyBorder="1" applyAlignment="1">
      <alignment horizontal="center" vertical="center" wrapText="1"/>
    </xf>
    <xf numFmtId="176" fontId="49" fillId="34" borderId="10" xfId="3362" applyNumberFormat="1" applyFont="1" applyFill="1" applyBorder="1" applyAlignment="1">
      <alignment horizontal="right" vertical="center"/>
    </xf>
    <xf numFmtId="14" fontId="54" fillId="0" borderId="0" xfId="1796" applyNumberFormat="1" applyFont="1" applyFill="1" applyBorder="1" applyAlignment="1">
      <alignment horizontal="center" vertical="center"/>
    </xf>
    <xf numFmtId="20" fontId="54" fillId="0" borderId="0" xfId="1796" applyNumberFormat="1" applyFont="1" applyFill="1" applyBorder="1" applyAlignment="1">
      <alignment horizontal="center" vertical="center"/>
    </xf>
    <xf numFmtId="0" fontId="54" fillId="0" borderId="0" xfId="1796" applyFont="1" applyFill="1" applyBorder="1" applyAlignment="1">
      <alignment horizontal="center" vertical="center" shrinkToFit="1"/>
    </xf>
    <xf numFmtId="0" fontId="54" fillId="0" borderId="0" xfId="1796" applyFont="1" applyFill="1" applyBorder="1" applyAlignment="1">
      <alignment horizontal="center" vertical="center"/>
    </xf>
    <xf numFmtId="176" fontId="49" fillId="34" borderId="0" xfId="1796" applyNumberFormat="1" applyFont="1" applyFill="1" applyBorder="1" applyAlignment="1">
      <alignment horizontal="right" vertical="center"/>
    </xf>
    <xf numFmtId="176" fontId="49" fillId="0" borderId="13" xfId="1796" applyNumberFormat="1" applyFont="1" applyFill="1" applyBorder="1" applyAlignment="1">
      <alignment horizontal="right" vertical="center"/>
    </xf>
    <xf numFmtId="14" fontId="49" fillId="0" borderId="10" xfId="281" applyNumberFormat="1" applyFont="1" applyFill="1" applyBorder="1" applyAlignment="1">
      <alignment horizontal="center" vertical="center"/>
    </xf>
    <xf numFmtId="21" fontId="49" fillId="0" borderId="10" xfId="281" applyNumberFormat="1" applyFont="1" applyFill="1" applyBorder="1" applyAlignment="1">
      <alignment horizontal="center" vertical="center" shrinkToFit="1"/>
    </xf>
    <xf numFmtId="0" fontId="49" fillId="0" borderId="10" xfId="281" applyNumberFormat="1" applyFont="1" applyFill="1" applyBorder="1" applyAlignment="1">
      <alignment horizontal="center" vertical="center"/>
    </xf>
    <xf numFmtId="0" fontId="54" fillId="0" borderId="10" xfId="3640" applyFont="1" applyFill="1" applyBorder="1" applyAlignment="1">
      <alignment horizontal="center" vertical="center"/>
    </xf>
    <xf numFmtId="176" fontId="49" fillId="34" borderId="10" xfId="281" applyNumberFormat="1" applyFont="1" applyFill="1" applyBorder="1" applyAlignment="1">
      <alignment horizontal="right" vertical="center"/>
    </xf>
    <xf numFmtId="14" fontId="49" fillId="34" borderId="10" xfId="281" applyNumberFormat="1" applyFont="1" applyFill="1" applyBorder="1" applyAlignment="1">
      <alignment horizontal="center" vertical="center"/>
    </xf>
    <xf numFmtId="21" fontId="49" fillId="34" borderId="10" xfId="281" applyNumberFormat="1" applyFont="1" applyFill="1" applyBorder="1" applyAlignment="1">
      <alignment horizontal="center" vertical="center" shrinkToFit="1"/>
    </xf>
    <xf numFmtId="0" fontId="49" fillId="34" borderId="10" xfId="281" applyNumberFormat="1" applyFont="1" applyFill="1" applyBorder="1" applyAlignment="1">
      <alignment horizontal="center" vertical="center"/>
    </xf>
    <xf numFmtId="176" fontId="49" fillId="0" borderId="0" xfId="1796" applyNumberFormat="1" applyFont="1" applyFill="1" applyBorder="1" applyAlignment="1">
      <alignment horizontal="right" vertical="center"/>
    </xf>
    <xf numFmtId="176" fontId="49" fillId="0" borderId="11" xfId="3362" applyNumberFormat="1" applyFont="1" applyFill="1" applyBorder="1" applyAlignment="1">
      <alignment horizontal="right" vertical="center"/>
    </xf>
    <xf numFmtId="21" fontId="49" fillId="0" borderId="10" xfId="0" applyNumberFormat="1" applyFont="1" applyFill="1" applyBorder="1" applyAlignment="1">
      <alignment horizontal="center" vertical="center"/>
    </xf>
    <xf numFmtId="0" fontId="54" fillId="34" borderId="10" xfId="0" applyFont="1" applyFill="1" applyBorder="1" applyAlignment="1">
      <alignment horizontal="center" vertical="center"/>
    </xf>
    <xf numFmtId="0" fontId="54" fillId="34" borderId="10" xfId="3640" applyFont="1" applyFill="1" applyBorder="1" applyAlignment="1">
      <alignment horizontal="center" vertical="center"/>
    </xf>
    <xf numFmtId="0" fontId="54" fillId="0" borderId="27" xfId="0" applyNumberFormat="1" applyFont="1" applyFill="1" applyBorder="1" applyAlignment="1">
      <alignment horizontal="center" vertical="center"/>
    </xf>
    <xf numFmtId="176" fontId="49" fillId="0" borderId="27" xfId="0" applyNumberFormat="1" applyFont="1" applyFill="1" applyBorder="1" applyAlignment="1">
      <alignment horizontal="right" vertical="center"/>
    </xf>
    <xf numFmtId="14" fontId="54" fillId="0" borderId="27" xfId="0" applyNumberFormat="1" applyFont="1" applyFill="1" applyBorder="1" applyAlignment="1">
      <alignment horizontal="center" vertical="center"/>
    </xf>
    <xf numFmtId="0" fontId="54" fillId="34" borderId="27" xfId="0" applyFont="1" applyFill="1" applyBorder="1" applyAlignment="1">
      <alignment horizontal="center" vertical="center"/>
    </xf>
    <xf numFmtId="0" fontId="54" fillId="0" borderId="10" xfId="3640" applyFont="1" applyBorder="1" applyAlignment="1">
      <alignment horizontal="center" vertical="center"/>
    </xf>
    <xf numFmtId="14" fontId="53" fillId="0" borderId="27" xfId="0" applyNumberFormat="1" applyFont="1" applyBorder="1" applyAlignment="1">
      <alignment horizontal="center" vertical="center"/>
    </xf>
    <xf numFmtId="20" fontId="53" fillId="0" borderId="27" xfId="0" applyNumberFormat="1" applyFont="1" applyBorder="1" applyAlignment="1">
      <alignment horizontal="center" vertical="center"/>
    </xf>
    <xf numFmtId="0" fontId="53" fillId="0" borderId="27" xfId="0" applyFont="1" applyBorder="1" applyAlignment="1">
      <alignment horizontal="center" vertical="center"/>
    </xf>
    <xf numFmtId="0" fontId="54" fillId="34" borderId="27" xfId="3640" applyFont="1" applyFill="1" applyBorder="1" applyAlignment="1">
      <alignment horizontal="center" vertical="center"/>
    </xf>
    <xf numFmtId="178" fontId="53" fillId="0" borderId="27" xfId="0" applyNumberFormat="1" applyFont="1" applyBorder="1" applyAlignment="1">
      <alignment horizontal="right" vertical="center"/>
    </xf>
    <xf numFmtId="14" fontId="53" fillId="34" borderId="27" xfId="0" applyNumberFormat="1" applyFont="1" applyFill="1" applyBorder="1" applyAlignment="1">
      <alignment horizontal="center" vertical="center"/>
    </xf>
    <xf numFmtId="20" fontId="53" fillId="34" borderId="27" xfId="0" applyNumberFormat="1" applyFont="1" applyFill="1" applyBorder="1" applyAlignment="1">
      <alignment horizontal="center" vertical="center"/>
    </xf>
    <xf numFmtId="0" fontId="53" fillId="34" borderId="27" xfId="0" applyFont="1" applyFill="1" applyBorder="1" applyAlignment="1">
      <alignment horizontal="center" vertical="center"/>
    </xf>
    <xf numFmtId="178" fontId="53" fillId="34" borderId="27" xfId="0" applyNumberFormat="1" applyFont="1" applyFill="1" applyBorder="1" applyAlignment="1">
      <alignment horizontal="right" vertical="center"/>
    </xf>
    <xf numFmtId="14" fontId="49" fillId="34" borderId="27" xfId="0" applyNumberFormat="1" applyFont="1" applyFill="1" applyBorder="1" applyAlignment="1">
      <alignment horizontal="center" vertical="center"/>
    </xf>
    <xf numFmtId="0" fontId="49" fillId="34" borderId="27" xfId="0" applyNumberFormat="1" applyFont="1" applyFill="1" applyBorder="1" applyAlignment="1">
      <alignment horizontal="center" vertical="center"/>
    </xf>
    <xf numFmtId="178" fontId="49" fillId="34" borderId="27" xfId="2344" applyNumberFormat="1" applyFont="1" applyFill="1" applyBorder="1" applyAlignment="1">
      <alignment horizontal="right" vertical="center"/>
    </xf>
    <xf numFmtId="0" fontId="54" fillId="0" borderId="12" xfId="3640" applyFont="1" applyBorder="1" applyAlignment="1">
      <alignment horizontal="center" vertical="center"/>
    </xf>
    <xf numFmtId="176" fontId="49" fillId="0" borderId="16" xfId="3362" applyNumberFormat="1" applyFont="1" applyFill="1" applyBorder="1" applyAlignment="1">
      <alignment horizontal="right" vertical="center"/>
    </xf>
    <xf numFmtId="20" fontId="49" fillId="0" borderId="27" xfId="0" applyNumberFormat="1" applyFont="1" applyFill="1" applyBorder="1" applyAlignment="1">
      <alignment horizontal="center" vertical="center"/>
    </xf>
    <xf numFmtId="0" fontId="54" fillId="0" borderId="27" xfId="3640" applyFont="1" applyBorder="1" applyAlignment="1">
      <alignment horizontal="center" vertical="center"/>
    </xf>
    <xf numFmtId="41" fontId="49" fillId="34" borderId="27" xfId="2344" applyFont="1" applyFill="1" applyBorder="1" applyAlignment="1">
      <alignment horizontal="center" vertical="center"/>
    </xf>
    <xf numFmtId="176" fontId="49" fillId="0" borderId="27" xfId="3362" applyNumberFormat="1" applyFont="1" applyFill="1" applyBorder="1" applyAlignment="1">
      <alignment horizontal="right" vertical="center"/>
    </xf>
    <xf numFmtId="14" fontId="54" fillId="0" borderId="27" xfId="0" applyNumberFormat="1" applyFont="1" applyBorder="1" applyAlignment="1">
      <alignment horizontal="center" vertical="center"/>
    </xf>
    <xf numFmtId="0" fontId="54" fillId="0" borderId="27" xfId="0" applyFont="1" applyBorder="1" applyAlignment="1">
      <alignment horizontal="center" vertical="center"/>
    </xf>
    <xf numFmtId="41" fontId="54" fillId="0" borderId="27" xfId="2344" applyFont="1" applyBorder="1" applyAlignment="1">
      <alignment horizontal="right" vertical="center"/>
    </xf>
    <xf numFmtId="41" fontId="49" fillId="0" borderId="27" xfId="2344" applyFont="1" applyFill="1" applyBorder="1" applyAlignment="1">
      <alignment horizontal="right" vertical="center"/>
    </xf>
    <xf numFmtId="20" fontId="54" fillId="0" borderId="27" xfId="0" applyNumberFormat="1" applyFont="1" applyBorder="1" applyAlignment="1">
      <alignment horizontal="center" vertical="center"/>
    </xf>
    <xf numFmtId="21" fontId="49" fillId="34" borderId="27" xfId="0" applyNumberFormat="1" applyFont="1" applyFill="1" applyBorder="1" applyAlignment="1">
      <alignment horizontal="center" vertical="center"/>
    </xf>
    <xf numFmtId="0" fontId="54" fillId="34" borderId="12" xfId="3640" applyFont="1" applyFill="1" applyBorder="1" applyAlignment="1">
      <alignment horizontal="center" vertical="center"/>
    </xf>
    <xf numFmtId="0" fontId="49" fillId="34" borderId="27" xfId="281" applyNumberFormat="1" applyFont="1" applyFill="1" applyBorder="1" applyAlignment="1">
      <alignment horizontal="center" vertical="center"/>
    </xf>
    <xf numFmtId="176" fontId="49" fillId="34" borderId="27" xfId="0" applyNumberFormat="1" applyFont="1" applyFill="1" applyBorder="1" applyAlignment="1">
      <alignment horizontal="right" vertical="center"/>
    </xf>
    <xf numFmtId="176" fontId="49" fillId="34" borderId="11" xfId="3362" applyNumberFormat="1" applyFont="1" applyFill="1" applyBorder="1" applyAlignment="1">
      <alignment horizontal="right" vertical="center"/>
    </xf>
    <xf numFmtId="176" fontId="49" fillId="34" borderId="14" xfId="0" applyNumberFormat="1" applyFont="1" applyFill="1" applyBorder="1" applyAlignment="1">
      <alignment horizontal="right" vertical="center"/>
    </xf>
    <xf numFmtId="20" fontId="49" fillId="34" borderId="27" xfId="0" applyNumberFormat="1" applyFont="1" applyFill="1" applyBorder="1" applyAlignment="1">
      <alignment horizontal="center" vertical="center"/>
    </xf>
    <xf numFmtId="21" fontId="49" fillId="34" borderId="0" xfId="0" applyNumberFormat="1" applyFont="1" applyFill="1" applyBorder="1" applyAlignment="1">
      <alignment horizontal="center" vertical="center"/>
    </xf>
    <xf numFmtId="14" fontId="53" fillId="0" borderId="0" xfId="0" applyNumberFormat="1" applyFont="1" applyAlignment="1"/>
    <xf numFmtId="0" fontId="53" fillId="0" borderId="0" xfId="0" applyFont="1" applyAlignment="1"/>
    <xf numFmtId="0" fontId="53" fillId="0" borderId="0" xfId="0" applyFont="1" applyAlignment="1">
      <alignment horizontal="center" shrinkToFit="1"/>
    </xf>
    <xf numFmtId="0" fontId="53" fillId="0" borderId="0" xfId="0" applyFont="1" applyAlignment="1">
      <alignment horizontal="center"/>
    </xf>
    <xf numFmtId="14" fontId="55" fillId="2" borderId="0" xfId="0" applyNumberFormat="1" applyFont="1" applyFill="1" applyAlignment="1">
      <alignment horizontal="center" vertical="center"/>
    </xf>
    <xf numFmtId="0" fontId="55" fillId="2" borderId="0" xfId="0" applyFont="1" applyFill="1" applyAlignment="1">
      <alignment horizontal="center" vertical="center"/>
    </xf>
    <xf numFmtId="0" fontId="55" fillId="2" borderId="0" xfId="0" applyFont="1" applyFill="1" applyAlignment="1">
      <alignment horizontal="center" vertical="center" shrinkToFit="1"/>
    </xf>
    <xf numFmtId="0" fontId="57" fillId="0" borderId="0" xfId="1252" applyFont="1" applyFill="1" applyBorder="1" applyAlignment="1">
      <alignment horizontal="center" vertical="center" shrinkToFit="1"/>
    </xf>
    <xf numFmtId="14" fontId="55" fillId="2" borderId="0" xfId="0" applyNumberFormat="1" applyFont="1" applyFill="1" applyAlignment="1">
      <alignment horizontal="center" vertical="center" shrinkToFit="1"/>
    </xf>
    <xf numFmtId="41" fontId="55" fillId="2" borderId="0" xfId="0" applyNumberFormat="1" applyFont="1" applyFill="1" applyAlignment="1">
      <alignment horizontal="center" vertical="center" shrinkToFit="1"/>
    </xf>
    <xf numFmtId="0" fontId="53" fillId="0" borderId="0" xfId="0" applyFont="1" applyAlignment="1">
      <alignment shrinkToFit="1"/>
    </xf>
    <xf numFmtId="41" fontId="53" fillId="0" borderId="0" xfId="0" applyNumberFormat="1" applyFont="1" applyAlignment="1">
      <alignment horizontal="center" vertical="center" shrinkToFit="1"/>
    </xf>
    <xf numFmtId="176" fontId="49" fillId="34" borderId="10" xfId="3362" applyNumberFormat="1" applyFont="1" applyFill="1" applyBorder="1" applyAlignment="1">
      <alignment horizontal="right" vertical="center" shrinkToFit="1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6"/>
  <sheetViews>
    <sheetView tabSelected="1" workbookViewId="0">
      <selection activeCell="L16" sqref="L16"/>
    </sheetView>
  </sheetViews>
  <sheetFormatPr defaultRowHeight="12.75" x14ac:dyDescent="0.2"/>
  <cols>
    <col min="1" max="1" width="13.140625" style="152" customWidth="1"/>
    <col min="2" max="2" width="12.28515625" style="153" customWidth="1"/>
    <col min="3" max="3" width="30.140625" style="154" customWidth="1"/>
    <col min="4" max="4" width="19.42578125" style="155" bestFit="1" customWidth="1"/>
    <col min="5" max="5" width="70.42578125" style="155" customWidth="1"/>
    <col min="6" max="6" width="7.85546875" style="153" customWidth="1"/>
    <col min="7" max="7" width="10.42578125" style="153" bestFit="1" customWidth="1"/>
    <col min="8" max="8" width="23.85546875" style="153" customWidth="1"/>
  </cols>
  <sheetData>
    <row r="1" spans="1:8" s="1" customFormat="1" ht="12" x14ac:dyDescent="0.2">
      <c r="A1" s="156" t="s">
        <v>1</v>
      </c>
      <c r="B1" s="157" t="s">
        <v>2</v>
      </c>
      <c r="C1" s="158" t="s">
        <v>3</v>
      </c>
      <c r="D1" s="157" t="s">
        <v>13</v>
      </c>
      <c r="E1" s="157" t="s">
        <v>5</v>
      </c>
      <c r="F1" s="157" t="s">
        <v>7</v>
      </c>
      <c r="G1" s="157" t="s">
        <v>4</v>
      </c>
      <c r="H1" s="157" t="s">
        <v>6</v>
      </c>
    </row>
    <row r="2" spans="1:8" s="1" customFormat="1" ht="12" x14ac:dyDescent="0.2">
      <c r="A2" s="17">
        <v>46027</v>
      </c>
      <c r="B2" s="94">
        <v>0.7680555555555556</v>
      </c>
      <c r="C2" s="6" t="s">
        <v>43</v>
      </c>
      <c r="D2" s="95" t="s">
        <v>30</v>
      </c>
      <c r="E2" s="25" t="s">
        <v>174</v>
      </c>
      <c r="F2" s="4">
        <v>8</v>
      </c>
      <c r="G2" s="79">
        <v>200000</v>
      </c>
      <c r="H2" s="96" t="s">
        <v>8</v>
      </c>
    </row>
    <row r="3" spans="1:8" s="1" customFormat="1" ht="12" x14ac:dyDescent="0.2">
      <c r="A3" s="17">
        <v>46028</v>
      </c>
      <c r="B3" s="94">
        <v>0.55694444444444446</v>
      </c>
      <c r="C3" s="6" t="s">
        <v>157</v>
      </c>
      <c r="D3" s="95" t="s">
        <v>30</v>
      </c>
      <c r="E3" s="25" t="s">
        <v>174</v>
      </c>
      <c r="F3" s="4">
        <v>4</v>
      </c>
      <c r="G3" s="79">
        <v>60000</v>
      </c>
      <c r="H3" s="96" t="s">
        <v>8</v>
      </c>
    </row>
    <row r="4" spans="1:8" s="1" customFormat="1" ht="12" x14ac:dyDescent="0.2">
      <c r="A4" s="17">
        <v>46029</v>
      </c>
      <c r="B4" s="94">
        <v>0.82291666666666663</v>
      </c>
      <c r="C4" s="6" t="s">
        <v>158</v>
      </c>
      <c r="D4" s="95" t="s">
        <v>30</v>
      </c>
      <c r="E4" s="25" t="s">
        <v>174</v>
      </c>
      <c r="F4" s="4">
        <v>9</v>
      </c>
      <c r="G4" s="79">
        <v>200000</v>
      </c>
      <c r="H4" s="96" t="s">
        <v>8</v>
      </c>
    </row>
    <row r="5" spans="1:8" s="1" customFormat="1" ht="12" x14ac:dyDescent="0.2">
      <c r="A5" s="17">
        <v>46030</v>
      </c>
      <c r="B5" s="94">
        <v>0.53333333333333333</v>
      </c>
      <c r="C5" s="6" t="s">
        <v>159</v>
      </c>
      <c r="D5" s="95" t="s">
        <v>30</v>
      </c>
      <c r="E5" s="25" t="s">
        <v>174</v>
      </c>
      <c r="F5" s="4">
        <v>6</v>
      </c>
      <c r="G5" s="79">
        <v>75000</v>
      </c>
      <c r="H5" s="96" t="s">
        <v>8</v>
      </c>
    </row>
    <row r="6" spans="1:8" s="1" customFormat="1" ht="12" x14ac:dyDescent="0.2">
      <c r="A6" s="17">
        <v>46035</v>
      </c>
      <c r="B6" s="94" t="s">
        <v>160</v>
      </c>
      <c r="C6" s="6" t="s">
        <v>161</v>
      </c>
      <c r="D6" s="95" t="s">
        <v>30</v>
      </c>
      <c r="E6" s="25" t="s">
        <v>174</v>
      </c>
      <c r="F6" s="4">
        <v>6</v>
      </c>
      <c r="G6" s="79">
        <f>92000+25500</f>
        <v>117500</v>
      </c>
      <c r="H6" s="96" t="s">
        <v>8</v>
      </c>
    </row>
    <row r="7" spans="1:8" s="1" customFormat="1" ht="12" x14ac:dyDescent="0.2">
      <c r="A7" s="24">
        <v>46037</v>
      </c>
      <c r="B7" s="14">
        <v>0.51527777777777783</v>
      </c>
      <c r="C7" s="15" t="s">
        <v>162</v>
      </c>
      <c r="D7" s="95" t="s">
        <v>30</v>
      </c>
      <c r="E7" s="25" t="s">
        <v>174</v>
      </c>
      <c r="F7" s="21">
        <v>15</v>
      </c>
      <c r="G7" s="93">
        <v>89400</v>
      </c>
      <c r="H7" s="96" t="s">
        <v>8</v>
      </c>
    </row>
    <row r="8" spans="1:8" s="1" customFormat="1" ht="12" x14ac:dyDescent="0.2">
      <c r="A8" s="24" t="s">
        <v>163</v>
      </c>
      <c r="B8" s="14">
        <v>0.59236111111111112</v>
      </c>
      <c r="C8" s="15" t="s">
        <v>164</v>
      </c>
      <c r="D8" s="95" t="s">
        <v>30</v>
      </c>
      <c r="E8" s="25" t="s">
        <v>174</v>
      </c>
      <c r="F8" s="21">
        <v>14</v>
      </c>
      <c r="G8" s="93">
        <v>290000</v>
      </c>
      <c r="H8" s="96" t="s">
        <v>8</v>
      </c>
    </row>
    <row r="9" spans="1:8" s="1" customFormat="1" ht="12" x14ac:dyDescent="0.2">
      <c r="A9" s="17">
        <v>46041</v>
      </c>
      <c r="B9" s="94">
        <v>0.72986111111111107</v>
      </c>
      <c r="C9" s="6" t="s">
        <v>165</v>
      </c>
      <c r="D9" s="95" t="s">
        <v>30</v>
      </c>
      <c r="E9" s="25" t="s">
        <v>174</v>
      </c>
      <c r="F9" s="4">
        <v>3</v>
      </c>
      <c r="G9" s="80">
        <v>7500</v>
      </c>
      <c r="H9" s="96" t="s">
        <v>8</v>
      </c>
    </row>
    <row r="10" spans="1:8" s="1" customFormat="1" ht="12" x14ac:dyDescent="0.2">
      <c r="A10" s="17">
        <v>46042</v>
      </c>
      <c r="B10" s="94">
        <v>0.56319444444444444</v>
      </c>
      <c r="C10" s="6" t="s">
        <v>166</v>
      </c>
      <c r="D10" s="95" t="s">
        <v>30</v>
      </c>
      <c r="E10" s="25" t="s">
        <v>174</v>
      </c>
      <c r="F10" s="4">
        <v>8</v>
      </c>
      <c r="G10" s="80">
        <v>200000</v>
      </c>
      <c r="H10" s="96" t="s">
        <v>8</v>
      </c>
    </row>
    <row r="11" spans="1:8" s="1" customFormat="1" ht="12" x14ac:dyDescent="0.2">
      <c r="A11" s="24">
        <v>46043</v>
      </c>
      <c r="B11" s="14">
        <v>0.46180555555555558</v>
      </c>
      <c r="C11" s="15" t="s">
        <v>167</v>
      </c>
      <c r="D11" s="95" t="s">
        <v>30</v>
      </c>
      <c r="E11" s="21" t="s">
        <v>225</v>
      </c>
      <c r="F11" s="21"/>
      <c r="G11" s="36">
        <v>200000</v>
      </c>
      <c r="H11" s="96" t="s">
        <v>8</v>
      </c>
    </row>
    <row r="12" spans="1:8" s="1" customFormat="1" ht="12" x14ac:dyDescent="0.2">
      <c r="A12" s="17">
        <v>46043</v>
      </c>
      <c r="B12" s="94" t="s">
        <v>168</v>
      </c>
      <c r="C12" s="6" t="s">
        <v>58</v>
      </c>
      <c r="D12" s="95" t="s">
        <v>30</v>
      </c>
      <c r="E12" s="25" t="s">
        <v>174</v>
      </c>
      <c r="F12" s="4">
        <v>6</v>
      </c>
      <c r="G12" s="80">
        <v>70000</v>
      </c>
      <c r="H12" s="96" t="s">
        <v>8</v>
      </c>
    </row>
    <row r="13" spans="1:8" s="1" customFormat="1" ht="12" x14ac:dyDescent="0.2">
      <c r="A13" s="17">
        <v>46043</v>
      </c>
      <c r="B13" s="94">
        <v>0.71458333333333324</v>
      </c>
      <c r="C13" s="6" t="s">
        <v>169</v>
      </c>
      <c r="D13" s="95" t="s">
        <v>30</v>
      </c>
      <c r="E13" s="21" t="s">
        <v>29</v>
      </c>
      <c r="F13" s="4">
        <v>10</v>
      </c>
      <c r="G13" s="80">
        <v>50000</v>
      </c>
      <c r="H13" s="96" t="s">
        <v>8</v>
      </c>
    </row>
    <row r="14" spans="1:8" s="1" customFormat="1" ht="12" x14ac:dyDescent="0.2">
      <c r="A14" s="17">
        <v>46044</v>
      </c>
      <c r="B14" s="94">
        <v>0.51527777777777783</v>
      </c>
      <c r="C14" s="6" t="s">
        <v>39</v>
      </c>
      <c r="D14" s="95" t="s">
        <v>30</v>
      </c>
      <c r="E14" s="25" t="s">
        <v>174</v>
      </c>
      <c r="F14" s="4">
        <v>13</v>
      </c>
      <c r="G14" s="80">
        <v>260000</v>
      </c>
      <c r="H14" s="96" t="s">
        <v>8</v>
      </c>
    </row>
    <row r="15" spans="1:8" s="1" customFormat="1" ht="12" x14ac:dyDescent="0.2">
      <c r="A15" s="17">
        <v>46045</v>
      </c>
      <c r="B15" s="94">
        <v>0.73611111111111116</v>
      </c>
      <c r="C15" s="6" t="s">
        <v>23</v>
      </c>
      <c r="D15" s="95" t="s">
        <v>30</v>
      </c>
      <c r="E15" s="25" t="s">
        <v>174</v>
      </c>
      <c r="F15" s="4">
        <v>12</v>
      </c>
      <c r="G15" s="80">
        <v>370000</v>
      </c>
      <c r="H15" s="96" t="s">
        <v>8</v>
      </c>
    </row>
    <row r="16" spans="1:8" s="1" customFormat="1" ht="12" x14ac:dyDescent="0.2">
      <c r="A16" s="24">
        <v>46048</v>
      </c>
      <c r="B16" s="14" t="s">
        <v>25</v>
      </c>
      <c r="C16" s="15" t="s">
        <v>170</v>
      </c>
      <c r="D16" s="95" t="s">
        <v>30</v>
      </c>
      <c r="E16" s="25" t="s">
        <v>174</v>
      </c>
      <c r="F16" s="21">
        <v>7</v>
      </c>
      <c r="G16" s="36">
        <f>91000+15700</f>
        <v>106700</v>
      </c>
      <c r="H16" s="96" t="s">
        <v>8</v>
      </c>
    </row>
    <row r="17" spans="1:8" s="1" customFormat="1" ht="12" x14ac:dyDescent="0.2">
      <c r="A17" s="24">
        <v>46048</v>
      </c>
      <c r="B17" s="14">
        <v>0.69166666666666676</v>
      </c>
      <c r="C17" s="15" t="s">
        <v>26</v>
      </c>
      <c r="D17" s="95" t="s">
        <v>30</v>
      </c>
      <c r="E17" s="25" t="s">
        <v>174</v>
      </c>
      <c r="F17" s="21">
        <v>4</v>
      </c>
      <c r="G17" s="36">
        <v>20000</v>
      </c>
      <c r="H17" s="96" t="s">
        <v>8</v>
      </c>
    </row>
    <row r="18" spans="1:8" s="1" customFormat="1" ht="12" x14ac:dyDescent="0.2">
      <c r="A18" s="24">
        <v>46050</v>
      </c>
      <c r="B18" s="14">
        <v>0.82777777777777783</v>
      </c>
      <c r="C18" s="15" t="s">
        <v>23</v>
      </c>
      <c r="D18" s="95" t="s">
        <v>30</v>
      </c>
      <c r="E18" s="25" t="s">
        <v>174</v>
      </c>
      <c r="F18" s="21">
        <v>12</v>
      </c>
      <c r="G18" s="36">
        <v>340000</v>
      </c>
      <c r="H18" s="96" t="s">
        <v>8</v>
      </c>
    </row>
    <row r="19" spans="1:8" s="1" customFormat="1" ht="12" x14ac:dyDescent="0.2">
      <c r="A19" s="24">
        <v>46051</v>
      </c>
      <c r="B19" s="14">
        <v>0.3520833333333333</v>
      </c>
      <c r="C19" s="15" t="s">
        <v>171</v>
      </c>
      <c r="D19" s="95" t="s">
        <v>30</v>
      </c>
      <c r="E19" s="25" t="s">
        <v>226</v>
      </c>
      <c r="F19" s="21"/>
      <c r="G19" s="36">
        <v>50000</v>
      </c>
      <c r="H19" s="96" t="s">
        <v>8</v>
      </c>
    </row>
    <row r="20" spans="1:8" s="1" customFormat="1" ht="12" x14ac:dyDescent="0.2">
      <c r="A20" s="17">
        <v>46052</v>
      </c>
      <c r="B20" s="94" t="s">
        <v>172</v>
      </c>
      <c r="C20" s="6" t="s">
        <v>173</v>
      </c>
      <c r="D20" s="95" t="s">
        <v>30</v>
      </c>
      <c r="E20" s="25" t="s">
        <v>174</v>
      </c>
      <c r="F20" s="4">
        <v>6</v>
      </c>
      <c r="G20" s="79">
        <v>77000</v>
      </c>
      <c r="H20" s="96" t="s">
        <v>8</v>
      </c>
    </row>
    <row r="21" spans="1:8" ht="12.95" customHeight="1" x14ac:dyDescent="0.2">
      <c r="A21" s="97"/>
      <c r="B21" s="98"/>
      <c r="C21" s="99"/>
      <c r="D21" s="95"/>
      <c r="E21" s="100"/>
      <c r="F21" s="100"/>
      <c r="G21" s="101"/>
      <c r="H21" s="102"/>
    </row>
    <row r="22" spans="1:8" ht="12.95" customHeight="1" x14ac:dyDescent="0.2">
      <c r="A22" s="156" t="s">
        <v>1</v>
      </c>
      <c r="B22" s="157" t="s">
        <v>2</v>
      </c>
      <c r="C22" s="158" t="s">
        <v>3</v>
      </c>
      <c r="D22" s="157" t="s">
        <v>13</v>
      </c>
      <c r="E22" s="157" t="s">
        <v>5</v>
      </c>
      <c r="F22" s="157" t="s">
        <v>7</v>
      </c>
      <c r="G22" s="157" t="s">
        <v>4</v>
      </c>
      <c r="H22" s="157" t="s">
        <v>6</v>
      </c>
    </row>
    <row r="23" spans="1:8" ht="12.95" customHeight="1" x14ac:dyDescent="0.2">
      <c r="A23" s="103">
        <v>46024</v>
      </c>
      <c r="B23" s="104">
        <v>0.81666666666666676</v>
      </c>
      <c r="C23" s="105" t="s">
        <v>31</v>
      </c>
      <c r="D23" s="106" t="s">
        <v>32</v>
      </c>
      <c r="E23" s="105" t="s">
        <v>17</v>
      </c>
      <c r="F23" s="105">
        <v>7</v>
      </c>
      <c r="G23" s="81">
        <v>181530</v>
      </c>
      <c r="H23" s="96" t="s">
        <v>8</v>
      </c>
    </row>
    <row r="24" spans="1:8" ht="12.95" customHeight="1" x14ac:dyDescent="0.2">
      <c r="A24" s="103">
        <v>46030</v>
      </c>
      <c r="B24" s="104">
        <v>0.54652777777777783</v>
      </c>
      <c r="C24" s="105" t="s">
        <v>53</v>
      </c>
      <c r="D24" s="106" t="s">
        <v>32</v>
      </c>
      <c r="E24" s="105" t="s">
        <v>17</v>
      </c>
      <c r="F24" s="105">
        <v>4</v>
      </c>
      <c r="G24" s="81">
        <v>75000</v>
      </c>
      <c r="H24" s="96" t="s">
        <v>8</v>
      </c>
    </row>
    <row r="25" spans="1:8" ht="12.95" customHeight="1" x14ac:dyDescent="0.2">
      <c r="A25" s="103">
        <v>46031</v>
      </c>
      <c r="B25" s="104">
        <v>0.51250000000000007</v>
      </c>
      <c r="C25" s="105" t="s">
        <v>16</v>
      </c>
      <c r="D25" s="106" t="s">
        <v>32</v>
      </c>
      <c r="E25" s="105" t="s">
        <v>17</v>
      </c>
      <c r="F25" s="105">
        <v>6</v>
      </c>
      <c r="G25" s="81">
        <v>81300</v>
      </c>
      <c r="H25" s="96" t="s">
        <v>8</v>
      </c>
    </row>
    <row r="26" spans="1:8" ht="12.95" customHeight="1" x14ac:dyDescent="0.2">
      <c r="A26" s="103">
        <v>46036</v>
      </c>
      <c r="B26" s="104">
        <v>0.54236111111111118</v>
      </c>
      <c r="C26" s="105" t="s">
        <v>175</v>
      </c>
      <c r="D26" s="106" t="s">
        <v>32</v>
      </c>
      <c r="E26" s="105" t="s">
        <v>17</v>
      </c>
      <c r="F26" s="105">
        <v>12</v>
      </c>
      <c r="G26" s="81">
        <v>308000</v>
      </c>
      <c r="H26" s="96" t="s">
        <v>8</v>
      </c>
    </row>
    <row r="27" spans="1:8" ht="12.95" customHeight="1" x14ac:dyDescent="0.2">
      <c r="A27" s="103">
        <v>46038</v>
      </c>
      <c r="B27" s="104">
        <v>0.52916666666666667</v>
      </c>
      <c r="C27" s="105" t="s">
        <v>176</v>
      </c>
      <c r="D27" s="106" t="s">
        <v>32</v>
      </c>
      <c r="E27" s="105" t="s">
        <v>17</v>
      </c>
      <c r="F27" s="105">
        <v>7</v>
      </c>
      <c r="G27" s="81">
        <v>50000</v>
      </c>
      <c r="H27" s="96" t="s">
        <v>8</v>
      </c>
    </row>
    <row r="28" spans="1:8" ht="12.95" customHeight="1" x14ac:dyDescent="0.2">
      <c r="A28" s="103">
        <v>46041</v>
      </c>
      <c r="B28" s="104" t="s">
        <v>183</v>
      </c>
      <c r="C28" s="105" t="s">
        <v>177</v>
      </c>
      <c r="D28" s="106" t="s">
        <v>32</v>
      </c>
      <c r="E28" s="105" t="s">
        <v>17</v>
      </c>
      <c r="F28" s="105">
        <v>7</v>
      </c>
      <c r="G28" s="81">
        <f>80000+58200</f>
        <v>138200</v>
      </c>
      <c r="H28" s="96" t="s">
        <v>8</v>
      </c>
    </row>
    <row r="29" spans="1:8" ht="12.95" customHeight="1" x14ac:dyDescent="0.2">
      <c r="A29" s="103">
        <v>46042</v>
      </c>
      <c r="B29" s="104">
        <v>0.84236111111111101</v>
      </c>
      <c r="C29" s="105" t="s">
        <v>178</v>
      </c>
      <c r="D29" s="106" t="s">
        <v>32</v>
      </c>
      <c r="E29" s="105" t="s">
        <v>17</v>
      </c>
      <c r="F29" s="105">
        <v>12</v>
      </c>
      <c r="G29" s="107">
        <v>296000</v>
      </c>
      <c r="H29" s="96" t="s">
        <v>8</v>
      </c>
    </row>
    <row r="30" spans="1:8" ht="12.95" customHeight="1" x14ac:dyDescent="0.2">
      <c r="A30" s="108">
        <v>46043</v>
      </c>
      <c r="B30" s="109">
        <v>0.50208333333333333</v>
      </c>
      <c r="C30" s="110" t="s">
        <v>179</v>
      </c>
      <c r="D30" s="106" t="s">
        <v>32</v>
      </c>
      <c r="E30" s="105" t="s">
        <v>17</v>
      </c>
      <c r="F30" s="110">
        <v>4</v>
      </c>
      <c r="G30" s="107">
        <v>46000</v>
      </c>
      <c r="H30" s="96" t="s">
        <v>8</v>
      </c>
    </row>
    <row r="31" spans="1:8" ht="12.95" customHeight="1" x14ac:dyDescent="0.2">
      <c r="A31" s="108">
        <v>46044</v>
      </c>
      <c r="B31" s="109">
        <v>0.65763888888888888</v>
      </c>
      <c r="C31" s="110" t="s">
        <v>180</v>
      </c>
      <c r="D31" s="106" t="s">
        <v>32</v>
      </c>
      <c r="E31" s="105" t="s">
        <v>17</v>
      </c>
      <c r="F31" s="110">
        <v>8</v>
      </c>
      <c r="G31" s="107">
        <v>56700</v>
      </c>
      <c r="H31" s="96" t="s">
        <v>8</v>
      </c>
    </row>
    <row r="32" spans="1:8" ht="12.95" customHeight="1" x14ac:dyDescent="0.2">
      <c r="A32" s="103">
        <v>46045</v>
      </c>
      <c r="B32" s="104">
        <v>0.82916666666666661</v>
      </c>
      <c r="C32" s="105" t="s">
        <v>31</v>
      </c>
      <c r="D32" s="106" t="s">
        <v>32</v>
      </c>
      <c r="E32" s="105" t="s">
        <v>17</v>
      </c>
      <c r="F32" s="105">
        <v>6</v>
      </c>
      <c r="G32" s="81">
        <v>168510</v>
      </c>
      <c r="H32" s="96" t="s">
        <v>8</v>
      </c>
    </row>
    <row r="33" spans="1:8" ht="12.95" customHeight="1" x14ac:dyDescent="0.2">
      <c r="A33" s="103">
        <v>46050</v>
      </c>
      <c r="B33" s="104">
        <v>0.66527777777777775</v>
      </c>
      <c r="C33" s="105" t="s">
        <v>181</v>
      </c>
      <c r="D33" s="106" t="s">
        <v>32</v>
      </c>
      <c r="E33" s="105" t="s">
        <v>17</v>
      </c>
      <c r="F33" s="105">
        <v>10</v>
      </c>
      <c r="G33" s="81">
        <v>62000</v>
      </c>
      <c r="H33" s="96" t="s">
        <v>8</v>
      </c>
    </row>
    <row r="34" spans="1:8" ht="12.95" customHeight="1" x14ac:dyDescent="0.2">
      <c r="A34" s="103">
        <v>46051</v>
      </c>
      <c r="B34" s="104">
        <v>0.81527777777777777</v>
      </c>
      <c r="C34" s="105" t="s">
        <v>182</v>
      </c>
      <c r="D34" s="106" t="s">
        <v>32</v>
      </c>
      <c r="E34" s="105" t="s">
        <v>17</v>
      </c>
      <c r="F34" s="105">
        <v>6</v>
      </c>
      <c r="G34" s="81">
        <v>100000</v>
      </c>
      <c r="H34" s="96" t="s">
        <v>8</v>
      </c>
    </row>
    <row r="35" spans="1:8" ht="12.95" customHeight="1" x14ac:dyDescent="0.2">
      <c r="A35" s="97"/>
      <c r="B35" s="98"/>
      <c r="C35" s="99"/>
      <c r="D35" s="106"/>
      <c r="E35" s="100"/>
      <c r="F35" s="100"/>
      <c r="G35" s="111"/>
      <c r="H35" s="112"/>
    </row>
    <row r="36" spans="1:8" ht="12.95" customHeight="1" x14ac:dyDescent="0.2">
      <c r="A36" s="156" t="s">
        <v>1</v>
      </c>
      <c r="B36" s="157" t="s">
        <v>2</v>
      </c>
      <c r="C36" s="158" t="s">
        <v>12</v>
      </c>
      <c r="D36" s="157" t="s">
        <v>11</v>
      </c>
      <c r="E36" s="157" t="s">
        <v>5</v>
      </c>
      <c r="F36" s="157" t="s">
        <v>7</v>
      </c>
      <c r="G36" s="157" t="s">
        <v>4</v>
      </c>
      <c r="H36" s="157" t="s">
        <v>6</v>
      </c>
    </row>
    <row r="37" spans="1:8" ht="12.75" customHeight="1" x14ac:dyDescent="0.2">
      <c r="A37" s="37">
        <v>46028</v>
      </c>
      <c r="B37" s="113">
        <v>0.3972222222222222</v>
      </c>
      <c r="C37" s="114" t="s">
        <v>41</v>
      </c>
      <c r="D37" s="115" t="s">
        <v>227</v>
      </c>
      <c r="E37" s="88" t="s">
        <v>190</v>
      </c>
      <c r="F37" s="116">
        <v>8</v>
      </c>
      <c r="G37" s="117">
        <v>52100</v>
      </c>
      <c r="H37" s="96" t="s">
        <v>8</v>
      </c>
    </row>
    <row r="38" spans="1:8" ht="12.75" customHeight="1" x14ac:dyDescent="0.2">
      <c r="A38" s="37">
        <v>46030</v>
      </c>
      <c r="B38" s="113">
        <v>0.53749999999999998</v>
      </c>
      <c r="C38" s="114" t="s">
        <v>27</v>
      </c>
      <c r="D38" s="115" t="s">
        <v>227</v>
      </c>
      <c r="E38" s="88" t="s">
        <v>190</v>
      </c>
      <c r="F38" s="116">
        <v>5</v>
      </c>
      <c r="G38" s="117">
        <v>12200</v>
      </c>
      <c r="H38" s="96" t="s">
        <v>8</v>
      </c>
    </row>
    <row r="39" spans="1:8" ht="12.75" customHeight="1" x14ac:dyDescent="0.2">
      <c r="A39" s="37">
        <v>46035</v>
      </c>
      <c r="B39" s="113">
        <v>0.50347222222222221</v>
      </c>
      <c r="C39" s="114" t="s">
        <v>44</v>
      </c>
      <c r="D39" s="115" t="s">
        <v>227</v>
      </c>
      <c r="E39" s="88" t="s">
        <v>190</v>
      </c>
      <c r="F39" s="116">
        <v>2</v>
      </c>
      <c r="G39" s="117">
        <v>16000</v>
      </c>
      <c r="H39" s="96" t="s">
        <v>8</v>
      </c>
    </row>
    <row r="40" spans="1:8" ht="12.75" customHeight="1" x14ac:dyDescent="0.2">
      <c r="A40" s="37">
        <v>46035</v>
      </c>
      <c r="B40" s="113">
        <v>0.78680555555555554</v>
      </c>
      <c r="C40" s="82" t="s">
        <v>184</v>
      </c>
      <c r="D40" s="115" t="s">
        <v>227</v>
      </c>
      <c r="E40" s="88" t="s">
        <v>190</v>
      </c>
      <c r="F40" s="116">
        <v>5</v>
      </c>
      <c r="G40" s="117">
        <v>143000</v>
      </c>
      <c r="H40" s="96" t="s">
        <v>8</v>
      </c>
    </row>
    <row r="41" spans="1:8" ht="12.75" customHeight="1" x14ac:dyDescent="0.2">
      <c r="A41" s="118">
        <v>46036</v>
      </c>
      <c r="B41" s="84" t="s">
        <v>185</v>
      </c>
      <c r="C41" s="82" t="s">
        <v>45</v>
      </c>
      <c r="D41" s="115" t="s">
        <v>227</v>
      </c>
      <c r="E41" s="88" t="s">
        <v>190</v>
      </c>
      <c r="F41" s="116">
        <v>3</v>
      </c>
      <c r="G41" s="117">
        <v>63000</v>
      </c>
      <c r="H41" s="96" t="s">
        <v>8</v>
      </c>
    </row>
    <row r="42" spans="1:8" ht="12.75" customHeight="1" x14ac:dyDescent="0.2">
      <c r="A42" s="118">
        <v>46036</v>
      </c>
      <c r="B42" s="84">
        <v>0.8652777777777777</v>
      </c>
      <c r="C42" s="82" t="s">
        <v>18</v>
      </c>
      <c r="D42" s="115" t="s">
        <v>227</v>
      </c>
      <c r="E42" s="88" t="s">
        <v>190</v>
      </c>
      <c r="F42" s="116">
        <v>6</v>
      </c>
      <c r="G42" s="117">
        <v>190000</v>
      </c>
      <c r="H42" s="96" t="s">
        <v>8</v>
      </c>
    </row>
    <row r="43" spans="1:8" ht="12.75" customHeight="1" x14ac:dyDescent="0.2">
      <c r="A43" s="118">
        <v>46038</v>
      </c>
      <c r="B43" s="84">
        <v>0.49722222222222223</v>
      </c>
      <c r="C43" s="82" t="s">
        <v>56</v>
      </c>
      <c r="D43" s="115" t="s">
        <v>227</v>
      </c>
      <c r="E43" s="88" t="s">
        <v>190</v>
      </c>
      <c r="F43" s="116">
        <v>4</v>
      </c>
      <c r="G43" s="117">
        <v>44000</v>
      </c>
      <c r="H43" s="96" t="s">
        <v>8</v>
      </c>
    </row>
    <row r="44" spans="1:8" ht="12.75" customHeight="1" x14ac:dyDescent="0.2">
      <c r="A44" s="118">
        <v>46041</v>
      </c>
      <c r="B44" s="84" t="s">
        <v>186</v>
      </c>
      <c r="C44" s="119" t="s">
        <v>187</v>
      </c>
      <c r="D44" s="115" t="s">
        <v>227</v>
      </c>
      <c r="E44" s="88" t="s">
        <v>190</v>
      </c>
      <c r="F44" s="116">
        <v>3</v>
      </c>
      <c r="G44" s="117">
        <v>37400</v>
      </c>
      <c r="H44" s="96" t="s">
        <v>8</v>
      </c>
    </row>
    <row r="45" spans="1:8" ht="12.75" customHeight="1" x14ac:dyDescent="0.2">
      <c r="A45" s="118">
        <v>46049</v>
      </c>
      <c r="B45" s="84">
        <v>0.56180555555555556</v>
      </c>
      <c r="C45" s="119" t="s">
        <v>42</v>
      </c>
      <c r="D45" s="115" t="s">
        <v>227</v>
      </c>
      <c r="E45" s="88" t="s">
        <v>190</v>
      </c>
      <c r="F45" s="116">
        <v>9</v>
      </c>
      <c r="G45" s="117">
        <v>272000</v>
      </c>
      <c r="H45" s="96" t="s">
        <v>8</v>
      </c>
    </row>
    <row r="46" spans="1:8" ht="12.75" customHeight="1" x14ac:dyDescent="0.2">
      <c r="A46" s="118">
        <v>46049</v>
      </c>
      <c r="B46" s="84" t="s">
        <v>188</v>
      </c>
      <c r="C46" s="119" t="s">
        <v>189</v>
      </c>
      <c r="D46" s="115" t="s">
        <v>227</v>
      </c>
      <c r="E46" s="88" t="s">
        <v>190</v>
      </c>
      <c r="F46" s="116">
        <v>6</v>
      </c>
      <c r="G46" s="117">
        <f>153000+20500</f>
        <v>173500</v>
      </c>
      <c r="H46" s="96" t="s">
        <v>8</v>
      </c>
    </row>
    <row r="47" spans="1:8" ht="12.95" customHeight="1" x14ac:dyDescent="0.2">
      <c r="A47" s="97"/>
      <c r="B47" s="98"/>
      <c r="C47" s="99"/>
      <c r="D47" s="120"/>
      <c r="E47" s="100"/>
      <c r="F47" s="100"/>
      <c r="G47" s="111"/>
      <c r="H47" s="112"/>
    </row>
    <row r="48" spans="1:8" ht="12.95" customHeight="1" x14ac:dyDescent="0.2">
      <c r="A48" s="156" t="s">
        <v>1</v>
      </c>
      <c r="B48" s="157" t="s">
        <v>2</v>
      </c>
      <c r="C48" s="158" t="s">
        <v>3</v>
      </c>
      <c r="D48" s="157" t="s">
        <v>0</v>
      </c>
      <c r="E48" s="157" t="s">
        <v>5</v>
      </c>
      <c r="F48" s="157" t="s">
        <v>7</v>
      </c>
      <c r="G48" s="157" t="s">
        <v>4</v>
      </c>
      <c r="H48" s="157" t="s">
        <v>6</v>
      </c>
    </row>
    <row r="49" spans="1:8" s="3" customFormat="1" ht="12.75" customHeight="1" x14ac:dyDescent="0.2">
      <c r="A49" s="121">
        <v>46034</v>
      </c>
      <c r="B49" s="122">
        <v>0.56874999999999998</v>
      </c>
      <c r="C49" s="123" t="s">
        <v>191</v>
      </c>
      <c r="D49" s="124" t="s">
        <v>228</v>
      </c>
      <c r="E49" s="88" t="s">
        <v>194</v>
      </c>
      <c r="F49" s="123">
        <v>12</v>
      </c>
      <c r="G49" s="125">
        <v>330000</v>
      </c>
      <c r="H49" s="90" t="s">
        <v>8</v>
      </c>
    </row>
    <row r="50" spans="1:8" s="3" customFormat="1" ht="12.75" customHeight="1" x14ac:dyDescent="0.2">
      <c r="A50" s="121">
        <v>46036</v>
      </c>
      <c r="B50" s="122">
        <v>0.51111111111111118</v>
      </c>
      <c r="C50" s="123" t="s">
        <v>38</v>
      </c>
      <c r="D50" s="124" t="s">
        <v>228</v>
      </c>
      <c r="E50" s="88" t="s">
        <v>194</v>
      </c>
      <c r="F50" s="123">
        <v>5</v>
      </c>
      <c r="G50" s="125">
        <v>78000</v>
      </c>
      <c r="H50" s="90" t="s">
        <v>8</v>
      </c>
    </row>
    <row r="51" spans="1:8" s="3" customFormat="1" ht="12.75" customHeight="1" x14ac:dyDescent="0.2">
      <c r="A51" s="126">
        <v>46038</v>
      </c>
      <c r="B51" s="127">
        <v>0.51458333333333328</v>
      </c>
      <c r="C51" s="128" t="s">
        <v>192</v>
      </c>
      <c r="D51" s="124" t="s">
        <v>228</v>
      </c>
      <c r="E51" s="119" t="s">
        <v>194</v>
      </c>
      <c r="F51" s="128">
        <v>5</v>
      </c>
      <c r="G51" s="129">
        <v>72000</v>
      </c>
      <c r="H51" s="90" t="s">
        <v>8</v>
      </c>
    </row>
    <row r="52" spans="1:8" s="3" customFormat="1" ht="12.75" customHeight="1" x14ac:dyDescent="0.2">
      <c r="A52" s="130">
        <v>46041</v>
      </c>
      <c r="B52" s="127">
        <v>0.52500000000000002</v>
      </c>
      <c r="C52" s="131" t="s">
        <v>193</v>
      </c>
      <c r="D52" s="124" t="s">
        <v>228</v>
      </c>
      <c r="E52" s="119" t="s">
        <v>194</v>
      </c>
      <c r="F52" s="131">
        <v>3</v>
      </c>
      <c r="G52" s="132">
        <v>36000</v>
      </c>
      <c r="H52" s="90" t="s">
        <v>8</v>
      </c>
    </row>
    <row r="53" spans="1:8" ht="12.95" customHeight="1" x14ac:dyDescent="0.2">
      <c r="A53" s="97"/>
      <c r="B53" s="98"/>
      <c r="C53" s="99"/>
      <c r="D53" s="133"/>
      <c r="E53" s="100"/>
      <c r="F53" s="100"/>
      <c r="G53" s="111"/>
      <c r="H53" s="134"/>
    </row>
    <row r="54" spans="1:8" ht="12.95" customHeight="1" x14ac:dyDescent="0.2">
      <c r="A54" s="156" t="s">
        <v>1</v>
      </c>
      <c r="B54" s="157" t="s">
        <v>2</v>
      </c>
      <c r="C54" s="158" t="s">
        <v>3</v>
      </c>
      <c r="D54" s="157" t="s">
        <v>0</v>
      </c>
      <c r="E54" s="157" t="s">
        <v>5</v>
      </c>
      <c r="F54" s="157" t="s">
        <v>7</v>
      </c>
      <c r="G54" s="157" t="s">
        <v>4</v>
      </c>
      <c r="H54" s="157" t="s">
        <v>6</v>
      </c>
    </row>
    <row r="55" spans="1:8" ht="12.95" customHeight="1" x14ac:dyDescent="0.2">
      <c r="A55" s="83">
        <v>46028</v>
      </c>
      <c r="B55" s="135">
        <v>0.54236111111111118</v>
      </c>
      <c r="C55" s="131" t="s">
        <v>195</v>
      </c>
      <c r="D55" s="136" t="s">
        <v>9</v>
      </c>
      <c r="E55" s="88" t="s">
        <v>15</v>
      </c>
      <c r="F55" s="131">
        <v>10</v>
      </c>
      <c r="G55" s="137">
        <v>300000</v>
      </c>
      <c r="H55" s="138" t="s">
        <v>8</v>
      </c>
    </row>
    <row r="56" spans="1:8" ht="12.95" customHeight="1" x14ac:dyDescent="0.2">
      <c r="A56" s="139">
        <v>46031</v>
      </c>
      <c r="B56" s="140" t="s">
        <v>196</v>
      </c>
      <c r="C56" s="140" t="s">
        <v>197</v>
      </c>
      <c r="D56" s="136" t="s">
        <v>9</v>
      </c>
      <c r="E56" s="88" t="s">
        <v>15</v>
      </c>
      <c r="F56" s="140">
        <v>4</v>
      </c>
      <c r="G56" s="141">
        <v>181000</v>
      </c>
      <c r="H56" s="138" t="s">
        <v>8</v>
      </c>
    </row>
    <row r="57" spans="1:8" ht="12.95" customHeight="1" x14ac:dyDescent="0.2">
      <c r="A57" s="83">
        <v>46034</v>
      </c>
      <c r="B57" s="84">
        <v>0.55347222222222225</v>
      </c>
      <c r="C57" s="85" t="s">
        <v>14</v>
      </c>
      <c r="D57" s="136" t="s">
        <v>9</v>
      </c>
      <c r="E57" s="88" t="s">
        <v>15</v>
      </c>
      <c r="F57" s="85">
        <v>3</v>
      </c>
      <c r="G57" s="142">
        <v>96000</v>
      </c>
      <c r="H57" s="138" t="s">
        <v>8</v>
      </c>
    </row>
    <row r="58" spans="1:8" ht="12.95" customHeight="1" x14ac:dyDescent="0.2">
      <c r="A58" s="139">
        <v>46035</v>
      </c>
      <c r="B58" s="143">
        <v>0.50416666666666665</v>
      </c>
      <c r="C58" s="140" t="s">
        <v>40</v>
      </c>
      <c r="D58" s="136" t="s">
        <v>9</v>
      </c>
      <c r="E58" s="88" t="s">
        <v>15</v>
      </c>
      <c r="F58" s="140">
        <v>6</v>
      </c>
      <c r="G58" s="141">
        <v>21920</v>
      </c>
      <c r="H58" s="138" t="s">
        <v>8</v>
      </c>
    </row>
    <row r="59" spans="1:8" ht="12.95" customHeight="1" x14ac:dyDescent="0.2">
      <c r="A59" s="83">
        <v>46035</v>
      </c>
      <c r="B59" s="84">
        <v>0.86944444444444446</v>
      </c>
      <c r="C59" s="85" t="s">
        <v>193</v>
      </c>
      <c r="D59" s="136" t="s">
        <v>9</v>
      </c>
      <c r="E59" s="88" t="s">
        <v>15</v>
      </c>
      <c r="F59" s="85">
        <v>4</v>
      </c>
      <c r="G59" s="142">
        <v>63000</v>
      </c>
      <c r="H59" s="138" t="s">
        <v>8</v>
      </c>
    </row>
    <row r="60" spans="1:8" ht="12.95" customHeight="1" x14ac:dyDescent="0.2">
      <c r="A60" s="83">
        <v>46036</v>
      </c>
      <c r="B60" s="84">
        <v>0.87916666666666676</v>
      </c>
      <c r="C60" s="85" t="s">
        <v>198</v>
      </c>
      <c r="D60" s="136" t="s">
        <v>9</v>
      </c>
      <c r="E60" s="88" t="s">
        <v>15</v>
      </c>
      <c r="F60" s="85">
        <v>5</v>
      </c>
      <c r="G60" s="142">
        <v>109000</v>
      </c>
      <c r="H60" s="138" t="s">
        <v>8</v>
      </c>
    </row>
    <row r="61" spans="1:8" ht="12.95" customHeight="1" x14ac:dyDescent="0.2">
      <c r="A61" s="83">
        <v>46038</v>
      </c>
      <c r="B61" s="84">
        <v>0.55625000000000002</v>
      </c>
      <c r="C61" s="85" t="s">
        <v>199</v>
      </c>
      <c r="D61" s="136" t="s">
        <v>9</v>
      </c>
      <c r="E61" s="88" t="s">
        <v>15</v>
      </c>
      <c r="F61" s="85">
        <v>7</v>
      </c>
      <c r="G61" s="142">
        <v>198000</v>
      </c>
      <c r="H61" s="138" t="s">
        <v>8</v>
      </c>
    </row>
    <row r="62" spans="1:8" ht="12.95" customHeight="1" x14ac:dyDescent="0.2">
      <c r="A62" s="83">
        <v>46042</v>
      </c>
      <c r="B62" s="84">
        <v>0.44930555555555557</v>
      </c>
      <c r="C62" s="85" t="s">
        <v>24</v>
      </c>
      <c r="D62" s="136" t="s">
        <v>9</v>
      </c>
      <c r="E62" s="88" t="s">
        <v>15</v>
      </c>
      <c r="F62" s="85">
        <v>5</v>
      </c>
      <c r="G62" s="142">
        <v>28000</v>
      </c>
      <c r="H62" s="138" t="s">
        <v>8</v>
      </c>
    </row>
    <row r="63" spans="1:8" ht="12.95" customHeight="1" x14ac:dyDescent="0.2">
      <c r="A63" s="83">
        <v>46043</v>
      </c>
      <c r="B63" s="84">
        <v>0.78819444444444453</v>
      </c>
      <c r="C63" s="85" t="s">
        <v>200</v>
      </c>
      <c r="D63" s="136" t="s">
        <v>9</v>
      </c>
      <c r="E63" s="88" t="s">
        <v>15</v>
      </c>
      <c r="F63" s="85">
        <v>6</v>
      </c>
      <c r="G63" s="142">
        <v>122600</v>
      </c>
      <c r="H63" s="138" t="s">
        <v>8</v>
      </c>
    </row>
    <row r="64" spans="1:8" ht="12.95" customHeight="1" x14ac:dyDescent="0.2">
      <c r="A64" s="83">
        <v>46045</v>
      </c>
      <c r="B64" s="135" t="s">
        <v>201</v>
      </c>
      <c r="C64" s="85" t="s">
        <v>202</v>
      </c>
      <c r="D64" s="136" t="s">
        <v>9</v>
      </c>
      <c r="E64" s="88" t="s">
        <v>15</v>
      </c>
      <c r="F64" s="85">
        <v>9</v>
      </c>
      <c r="G64" s="142">
        <f>80000+37700</f>
        <v>117700</v>
      </c>
      <c r="H64" s="138" t="s">
        <v>8</v>
      </c>
    </row>
    <row r="65" spans="1:8" ht="12.95" customHeight="1" x14ac:dyDescent="0.2">
      <c r="A65" s="83">
        <v>46049</v>
      </c>
      <c r="B65" s="84">
        <v>0.83611111111111114</v>
      </c>
      <c r="C65" s="85" t="s">
        <v>203</v>
      </c>
      <c r="D65" s="136" t="s">
        <v>9</v>
      </c>
      <c r="E65" s="88" t="s">
        <v>15</v>
      </c>
      <c r="F65" s="85">
        <v>4</v>
      </c>
      <c r="G65" s="142">
        <v>60000</v>
      </c>
      <c r="H65" s="138" t="s">
        <v>8</v>
      </c>
    </row>
    <row r="66" spans="1:8" ht="12.95" customHeight="1" x14ac:dyDescent="0.2">
      <c r="A66" s="83">
        <v>46050</v>
      </c>
      <c r="B66" s="84">
        <v>0.36180555555555555</v>
      </c>
      <c r="C66" s="85" t="s">
        <v>204</v>
      </c>
      <c r="D66" s="136" t="s">
        <v>9</v>
      </c>
      <c r="E66" s="88" t="s">
        <v>205</v>
      </c>
      <c r="F66" s="85">
        <v>7</v>
      </c>
      <c r="G66" s="142">
        <v>59000</v>
      </c>
      <c r="H66" s="138" t="s">
        <v>8</v>
      </c>
    </row>
    <row r="67" spans="1:8" ht="12.95" customHeight="1" x14ac:dyDescent="0.2">
      <c r="A67" s="97"/>
      <c r="B67" s="98"/>
      <c r="C67" s="99"/>
      <c r="D67" s="159"/>
      <c r="E67" s="100"/>
      <c r="F67" s="100"/>
      <c r="G67" s="111"/>
      <c r="H67" s="102"/>
    </row>
    <row r="68" spans="1:8" ht="12.95" customHeight="1" x14ac:dyDescent="0.2">
      <c r="A68" s="156" t="s">
        <v>1</v>
      </c>
      <c r="B68" s="157" t="s">
        <v>2</v>
      </c>
      <c r="C68" s="158" t="s">
        <v>3</v>
      </c>
      <c r="D68" s="157" t="s">
        <v>0</v>
      </c>
      <c r="E68" s="157" t="s">
        <v>5</v>
      </c>
      <c r="F68" s="157" t="s">
        <v>7</v>
      </c>
      <c r="G68" s="157" t="s">
        <v>4</v>
      </c>
      <c r="H68" s="157" t="s">
        <v>6</v>
      </c>
    </row>
    <row r="69" spans="1:8" ht="12.95" customHeight="1" x14ac:dyDescent="0.2">
      <c r="A69" s="130">
        <v>46027</v>
      </c>
      <c r="B69" s="144" t="s">
        <v>206</v>
      </c>
      <c r="C69" s="131" t="s">
        <v>207</v>
      </c>
      <c r="D69" s="145" t="s">
        <v>10</v>
      </c>
      <c r="E69" s="146" t="s">
        <v>215</v>
      </c>
      <c r="F69" s="131">
        <v>12</v>
      </c>
      <c r="G69" s="147">
        <v>85000</v>
      </c>
      <c r="H69" s="148" t="s">
        <v>8</v>
      </c>
    </row>
    <row r="70" spans="1:8" ht="12.95" customHeight="1" x14ac:dyDescent="0.2">
      <c r="A70" s="130">
        <v>46028</v>
      </c>
      <c r="B70" s="144">
        <v>0.50416666666666665</v>
      </c>
      <c r="C70" s="131" t="s">
        <v>208</v>
      </c>
      <c r="D70" s="145" t="s">
        <v>10</v>
      </c>
      <c r="E70" s="146" t="s">
        <v>215</v>
      </c>
      <c r="F70" s="131">
        <v>12</v>
      </c>
      <c r="G70" s="149">
        <v>375000</v>
      </c>
      <c r="H70" s="148" t="s">
        <v>8</v>
      </c>
    </row>
    <row r="71" spans="1:8" ht="12.95" customHeight="1" x14ac:dyDescent="0.2">
      <c r="A71" s="130">
        <v>46028</v>
      </c>
      <c r="B71" s="144">
        <v>0.7631944444444444</v>
      </c>
      <c r="C71" s="131" t="s">
        <v>209</v>
      </c>
      <c r="D71" s="145" t="s">
        <v>10</v>
      </c>
      <c r="E71" s="146" t="s">
        <v>215</v>
      </c>
      <c r="F71" s="131">
        <v>4</v>
      </c>
      <c r="G71" s="149">
        <v>40000</v>
      </c>
      <c r="H71" s="148" t="s">
        <v>8</v>
      </c>
    </row>
    <row r="72" spans="1:8" ht="12.95" customHeight="1" x14ac:dyDescent="0.2">
      <c r="A72" s="130">
        <v>46029</v>
      </c>
      <c r="B72" s="144">
        <v>0.76874999999999993</v>
      </c>
      <c r="C72" s="131" t="s">
        <v>210</v>
      </c>
      <c r="D72" s="145" t="s">
        <v>10</v>
      </c>
      <c r="E72" s="146" t="s">
        <v>215</v>
      </c>
      <c r="F72" s="131">
        <v>6</v>
      </c>
      <c r="G72" s="149">
        <v>120000</v>
      </c>
      <c r="H72" s="148" t="s">
        <v>8</v>
      </c>
    </row>
    <row r="73" spans="1:8" ht="12.95" customHeight="1" x14ac:dyDescent="0.2">
      <c r="A73" s="130">
        <v>46038</v>
      </c>
      <c r="B73" s="150">
        <v>0.53263888888888888</v>
      </c>
      <c r="C73" s="131" t="s">
        <v>210</v>
      </c>
      <c r="D73" s="145" t="s">
        <v>10</v>
      </c>
      <c r="E73" s="146" t="s">
        <v>215</v>
      </c>
      <c r="F73" s="131">
        <v>4</v>
      </c>
      <c r="G73" s="149">
        <v>60000</v>
      </c>
      <c r="H73" s="148" t="s">
        <v>8</v>
      </c>
    </row>
    <row r="74" spans="1:8" ht="12.95" customHeight="1" x14ac:dyDescent="0.2">
      <c r="A74" s="130">
        <v>46041</v>
      </c>
      <c r="B74" s="144">
        <v>0.51388888888888895</v>
      </c>
      <c r="C74" s="131" t="s">
        <v>211</v>
      </c>
      <c r="D74" s="145" t="s">
        <v>10</v>
      </c>
      <c r="E74" s="146" t="s">
        <v>215</v>
      </c>
      <c r="F74" s="131">
        <v>4</v>
      </c>
      <c r="G74" s="149">
        <v>47500</v>
      </c>
      <c r="H74" s="148" t="s">
        <v>8</v>
      </c>
    </row>
    <row r="75" spans="1:8" ht="12.95" customHeight="1" x14ac:dyDescent="0.2">
      <c r="A75" s="130">
        <v>46042</v>
      </c>
      <c r="B75" s="144">
        <v>0.78749999999999998</v>
      </c>
      <c r="C75" s="131" t="s">
        <v>212</v>
      </c>
      <c r="D75" s="145" t="s">
        <v>10</v>
      </c>
      <c r="E75" s="146" t="s">
        <v>215</v>
      </c>
      <c r="F75" s="131">
        <v>12</v>
      </c>
      <c r="G75" s="149">
        <v>397000</v>
      </c>
      <c r="H75" s="148" t="s">
        <v>8</v>
      </c>
    </row>
    <row r="76" spans="1:8" ht="12.95" customHeight="1" x14ac:dyDescent="0.2">
      <c r="A76" s="130">
        <v>46043</v>
      </c>
      <c r="B76" s="151">
        <v>0.72430555555555554</v>
      </c>
      <c r="C76" s="131" t="s">
        <v>213</v>
      </c>
      <c r="D76" s="145" t="s">
        <v>10</v>
      </c>
      <c r="E76" s="146" t="s">
        <v>215</v>
      </c>
      <c r="F76" s="131">
        <v>4</v>
      </c>
      <c r="G76" s="149">
        <v>54000</v>
      </c>
      <c r="H76" s="148" t="s">
        <v>8</v>
      </c>
    </row>
    <row r="77" spans="1:8" ht="12.95" customHeight="1" x14ac:dyDescent="0.2">
      <c r="A77" s="130">
        <v>46048</v>
      </c>
      <c r="B77" s="144">
        <v>0.8222222222222223</v>
      </c>
      <c r="C77" s="119" t="s">
        <v>214</v>
      </c>
      <c r="D77" s="145" t="s">
        <v>10</v>
      </c>
      <c r="E77" s="146" t="s">
        <v>215</v>
      </c>
      <c r="F77" s="119">
        <v>8</v>
      </c>
      <c r="G77" s="149">
        <v>122000</v>
      </c>
      <c r="H77" s="148" t="s">
        <v>8</v>
      </c>
    </row>
    <row r="78" spans="1:8" ht="12.95" customHeight="1" x14ac:dyDescent="0.2">
      <c r="A78" s="130">
        <v>46052</v>
      </c>
      <c r="B78" s="144">
        <v>0.79999999999999993</v>
      </c>
      <c r="C78" s="131" t="s">
        <v>158</v>
      </c>
      <c r="D78" s="145" t="s">
        <v>10</v>
      </c>
      <c r="E78" s="146" t="s">
        <v>215</v>
      </c>
      <c r="F78" s="131">
        <v>4</v>
      </c>
      <c r="G78" s="149">
        <v>120000</v>
      </c>
      <c r="H78" s="148" t="s">
        <v>8</v>
      </c>
    </row>
    <row r="80" spans="1:8" x14ac:dyDescent="0.2">
      <c r="A80" s="156" t="s">
        <v>1</v>
      </c>
      <c r="B80" s="157" t="s">
        <v>2</v>
      </c>
      <c r="C80" s="158" t="s">
        <v>3</v>
      </c>
      <c r="D80" s="157" t="s">
        <v>0</v>
      </c>
      <c r="E80" s="157" t="s">
        <v>5</v>
      </c>
      <c r="F80" s="157" t="s">
        <v>7</v>
      </c>
      <c r="G80" s="157" t="s">
        <v>4</v>
      </c>
      <c r="H80" s="157" t="s">
        <v>6</v>
      </c>
    </row>
    <row r="81" spans="1:8" x14ac:dyDescent="0.2">
      <c r="A81" s="83">
        <v>46024</v>
      </c>
      <c r="B81" s="84">
        <v>0.51458333333333328</v>
      </c>
      <c r="C81" s="85" t="s">
        <v>216</v>
      </c>
      <c r="D81" s="87" t="s">
        <v>19</v>
      </c>
      <c r="E81" s="88" t="s">
        <v>224</v>
      </c>
      <c r="F81" s="86">
        <v>3</v>
      </c>
      <c r="G81" s="89">
        <v>29000</v>
      </c>
      <c r="H81" s="90" t="s">
        <v>8</v>
      </c>
    </row>
    <row r="82" spans="1:8" x14ac:dyDescent="0.2">
      <c r="A82" s="83">
        <v>46030</v>
      </c>
      <c r="B82" s="84">
        <v>0.80138888888888893</v>
      </c>
      <c r="C82" s="85" t="s">
        <v>217</v>
      </c>
      <c r="D82" s="87" t="s">
        <v>19</v>
      </c>
      <c r="E82" s="88" t="s">
        <v>224</v>
      </c>
      <c r="F82" s="86">
        <v>2</v>
      </c>
      <c r="G82" s="89">
        <v>22000</v>
      </c>
      <c r="H82" s="90" t="s">
        <v>8</v>
      </c>
    </row>
    <row r="83" spans="1:8" x14ac:dyDescent="0.2">
      <c r="A83" s="91" t="s">
        <v>218</v>
      </c>
      <c r="B83" s="84">
        <v>0.56180555555555556</v>
      </c>
      <c r="C83" s="91" t="s">
        <v>219</v>
      </c>
      <c r="D83" s="87" t="s">
        <v>19</v>
      </c>
      <c r="E83" s="88" t="s">
        <v>224</v>
      </c>
      <c r="F83" s="86">
        <v>2</v>
      </c>
      <c r="G83" s="92">
        <v>26000</v>
      </c>
      <c r="H83" s="90" t="s">
        <v>8</v>
      </c>
    </row>
    <row r="84" spans="1:8" x14ac:dyDescent="0.2">
      <c r="A84" s="91" t="s">
        <v>220</v>
      </c>
      <c r="B84" s="84">
        <v>0.78680555555555554</v>
      </c>
      <c r="C84" s="91" t="s">
        <v>221</v>
      </c>
      <c r="D84" s="87" t="s">
        <v>19</v>
      </c>
      <c r="E84" s="88" t="s">
        <v>224</v>
      </c>
      <c r="F84" s="86">
        <v>2</v>
      </c>
      <c r="G84" s="92">
        <v>47000</v>
      </c>
      <c r="H84" s="90" t="s">
        <v>8</v>
      </c>
    </row>
    <row r="85" spans="1:8" x14ac:dyDescent="0.2">
      <c r="A85" s="83">
        <v>46035</v>
      </c>
      <c r="B85" s="84">
        <v>0.51527777777777783</v>
      </c>
      <c r="C85" s="85" t="s">
        <v>222</v>
      </c>
      <c r="D85" s="87" t="s">
        <v>19</v>
      </c>
      <c r="E85" s="88" t="s">
        <v>224</v>
      </c>
      <c r="F85" s="86">
        <v>3</v>
      </c>
      <c r="G85" s="89">
        <v>36000</v>
      </c>
      <c r="H85" s="90" t="s">
        <v>8</v>
      </c>
    </row>
    <row r="86" spans="1:8" x14ac:dyDescent="0.2">
      <c r="A86" s="83">
        <v>46042</v>
      </c>
      <c r="B86" s="84">
        <v>0.8354166666666667</v>
      </c>
      <c r="C86" s="85" t="s">
        <v>223</v>
      </c>
      <c r="D86" s="87" t="s">
        <v>19</v>
      </c>
      <c r="E86" s="88" t="s">
        <v>224</v>
      </c>
      <c r="F86" s="86">
        <v>4</v>
      </c>
      <c r="G86" s="89">
        <v>92600</v>
      </c>
      <c r="H86" s="90" t="s">
        <v>8</v>
      </c>
    </row>
  </sheetData>
  <autoFilter ref="A1:H66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9"/>
  <sheetViews>
    <sheetView topLeftCell="A31" workbookViewId="0">
      <selection activeCell="L12" sqref="L12"/>
    </sheetView>
  </sheetViews>
  <sheetFormatPr defaultRowHeight="12.75" x14ac:dyDescent="0.2"/>
  <cols>
    <col min="1" max="1" width="16.7109375" style="162" customWidth="1"/>
    <col min="2" max="2" width="13.7109375" style="162" customWidth="1"/>
    <col min="3" max="3" width="29" style="162" customWidth="1"/>
    <col min="4" max="4" width="18.7109375" style="162" customWidth="1"/>
    <col min="5" max="5" width="70" style="162" customWidth="1"/>
    <col min="6" max="6" width="9.140625" style="162"/>
    <col min="7" max="7" width="11.5703125" style="163" customWidth="1"/>
    <col min="8" max="8" width="20.42578125" style="162" customWidth="1"/>
  </cols>
  <sheetData>
    <row r="1" spans="1:8" x14ac:dyDescent="0.2">
      <c r="A1" s="160" t="s">
        <v>1</v>
      </c>
      <c r="B1" s="158" t="s">
        <v>2</v>
      </c>
      <c r="C1" s="158" t="s">
        <v>3</v>
      </c>
      <c r="D1" s="158" t="s">
        <v>13</v>
      </c>
      <c r="E1" s="158" t="s">
        <v>5</v>
      </c>
      <c r="F1" s="158" t="s">
        <v>7</v>
      </c>
      <c r="G1" s="161" t="s">
        <v>4</v>
      </c>
      <c r="H1" s="158" t="s">
        <v>6</v>
      </c>
    </row>
    <row r="2" spans="1:8" s="2" customFormat="1" x14ac:dyDescent="0.2">
      <c r="A2" s="8">
        <v>46034</v>
      </c>
      <c r="B2" s="5">
        <v>0.53541666666666665</v>
      </c>
      <c r="C2" s="6" t="s">
        <v>57</v>
      </c>
      <c r="D2" s="19" t="s">
        <v>229</v>
      </c>
      <c r="E2" s="6" t="s">
        <v>87</v>
      </c>
      <c r="F2" s="6">
        <v>12</v>
      </c>
      <c r="G2" s="16">
        <v>468000</v>
      </c>
      <c r="H2" s="20" t="s">
        <v>8</v>
      </c>
    </row>
    <row r="3" spans="1:8" s="2" customFormat="1" x14ac:dyDescent="0.2">
      <c r="A3" s="8">
        <v>46052</v>
      </c>
      <c r="B3" s="5">
        <v>0.69930555555555562</v>
      </c>
      <c r="C3" s="6" t="s">
        <v>21</v>
      </c>
      <c r="D3" s="19" t="s">
        <v>229</v>
      </c>
      <c r="E3" s="6" t="s">
        <v>88</v>
      </c>
      <c r="F3" s="6"/>
      <c r="G3" s="16">
        <v>207000</v>
      </c>
      <c r="H3" s="20" t="s">
        <v>8</v>
      </c>
    </row>
    <row r="5" spans="1:8" x14ac:dyDescent="0.2">
      <c r="A5" s="160" t="s">
        <v>1</v>
      </c>
      <c r="B5" s="158" t="s">
        <v>2</v>
      </c>
      <c r="C5" s="158" t="s">
        <v>3</v>
      </c>
      <c r="D5" s="158" t="s">
        <v>13</v>
      </c>
      <c r="E5" s="158" t="s">
        <v>5</v>
      </c>
      <c r="F5" s="158" t="s">
        <v>7</v>
      </c>
      <c r="G5" s="161" t="s">
        <v>4</v>
      </c>
      <c r="H5" s="158" t="s">
        <v>6</v>
      </c>
    </row>
    <row r="6" spans="1:8" x14ac:dyDescent="0.2">
      <c r="A6" s="57">
        <v>46048</v>
      </c>
      <c r="B6" s="5" t="s">
        <v>89</v>
      </c>
      <c r="C6" s="58" t="s">
        <v>90</v>
      </c>
      <c r="D6" s="19" t="s">
        <v>230</v>
      </c>
      <c r="E6" s="7" t="s">
        <v>98</v>
      </c>
      <c r="F6" s="7">
        <v>7</v>
      </c>
      <c r="G6" s="67">
        <v>200800</v>
      </c>
      <c r="H6" s="20" t="s">
        <v>8</v>
      </c>
    </row>
    <row r="7" spans="1:8" x14ac:dyDescent="0.2">
      <c r="A7" s="57">
        <v>46049</v>
      </c>
      <c r="B7" s="5" t="s">
        <v>91</v>
      </c>
      <c r="C7" s="54" t="s">
        <v>92</v>
      </c>
      <c r="D7" s="19" t="s">
        <v>230</v>
      </c>
      <c r="E7" s="7" t="s">
        <v>98</v>
      </c>
      <c r="F7" s="4">
        <v>8</v>
      </c>
      <c r="G7" s="68">
        <v>172300</v>
      </c>
      <c r="H7" s="20" t="s">
        <v>8</v>
      </c>
    </row>
    <row r="8" spans="1:8" x14ac:dyDescent="0.2">
      <c r="A8" s="57">
        <v>46050</v>
      </c>
      <c r="B8" s="5" t="s">
        <v>93</v>
      </c>
      <c r="C8" s="54" t="s">
        <v>94</v>
      </c>
      <c r="D8" s="19" t="s">
        <v>230</v>
      </c>
      <c r="E8" s="7" t="s">
        <v>98</v>
      </c>
      <c r="F8" s="4">
        <v>9</v>
      </c>
      <c r="G8" s="68">
        <v>297200</v>
      </c>
      <c r="H8" s="20" t="s">
        <v>8</v>
      </c>
    </row>
    <row r="9" spans="1:8" x14ac:dyDescent="0.2">
      <c r="A9" s="57">
        <v>46051</v>
      </c>
      <c r="B9" s="5">
        <v>0.54999999999999993</v>
      </c>
      <c r="C9" s="54" t="s">
        <v>95</v>
      </c>
      <c r="D9" s="19" t="s">
        <v>230</v>
      </c>
      <c r="E9" s="7" t="s">
        <v>98</v>
      </c>
      <c r="F9" s="4">
        <v>8</v>
      </c>
      <c r="G9" s="68">
        <v>199200</v>
      </c>
      <c r="H9" s="20" t="s">
        <v>8</v>
      </c>
    </row>
    <row r="10" spans="1:8" x14ac:dyDescent="0.2">
      <c r="A10" s="57">
        <v>46041</v>
      </c>
      <c r="B10" s="5">
        <v>0.7909722222222223</v>
      </c>
      <c r="C10" s="54" t="s">
        <v>46</v>
      </c>
      <c r="D10" s="19" t="s">
        <v>230</v>
      </c>
      <c r="E10" s="7" t="s">
        <v>98</v>
      </c>
      <c r="F10" s="4">
        <v>6</v>
      </c>
      <c r="G10" s="68">
        <v>171000</v>
      </c>
      <c r="H10" s="20" t="s">
        <v>8</v>
      </c>
    </row>
    <row r="11" spans="1:8" x14ac:dyDescent="0.2">
      <c r="A11" s="57">
        <v>46052</v>
      </c>
      <c r="B11" s="5" t="s">
        <v>96</v>
      </c>
      <c r="C11" s="54" t="s">
        <v>97</v>
      </c>
      <c r="D11" s="19" t="s">
        <v>230</v>
      </c>
      <c r="E11" s="7" t="s">
        <v>98</v>
      </c>
      <c r="F11" s="4">
        <v>9</v>
      </c>
      <c r="G11" s="68">
        <v>288000</v>
      </c>
      <c r="H11" s="20" t="s">
        <v>8</v>
      </c>
    </row>
    <row r="12" spans="1:8" x14ac:dyDescent="0.2">
      <c r="A12" s="57">
        <v>46052</v>
      </c>
      <c r="B12" s="5">
        <v>0.69861111111111107</v>
      </c>
      <c r="C12" s="54" t="s">
        <v>21</v>
      </c>
      <c r="D12" s="19" t="s">
        <v>230</v>
      </c>
      <c r="E12" s="7" t="s">
        <v>99</v>
      </c>
      <c r="F12" s="60"/>
      <c r="G12" s="68">
        <v>201000</v>
      </c>
      <c r="H12" s="20" t="s">
        <v>8</v>
      </c>
    </row>
    <row r="14" spans="1:8" x14ac:dyDescent="0.2">
      <c r="A14" s="160" t="s">
        <v>1</v>
      </c>
      <c r="B14" s="158" t="s">
        <v>2</v>
      </c>
      <c r="C14" s="158" t="s">
        <v>3</v>
      </c>
      <c r="D14" s="158" t="s">
        <v>13</v>
      </c>
      <c r="E14" s="158" t="s">
        <v>5</v>
      </c>
      <c r="F14" s="158" t="s">
        <v>7</v>
      </c>
      <c r="G14" s="161" t="s">
        <v>4</v>
      </c>
      <c r="H14" s="158" t="s">
        <v>6</v>
      </c>
    </row>
    <row r="15" spans="1:8" x14ac:dyDescent="0.2">
      <c r="A15" s="11">
        <v>46048</v>
      </c>
      <c r="B15" s="12" t="s">
        <v>100</v>
      </c>
      <c r="C15" s="65" t="s">
        <v>101</v>
      </c>
      <c r="D15" s="19" t="s">
        <v>47</v>
      </c>
      <c r="E15" s="7" t="s">
        <v>111</v>
      </c>
      <c r="F15" s="7">
        <v>13</v>
      </c>
      <c r="G15" s="63">
        <v>327700</v>
      </c>
      <c r="H15" s="20" t="s">
        <v>8</v>
      </c>
    </row>
    <row r="16" spans="1:8" x14ac:dyDescent="0.2">
      <c r="A16" s="61">
        <v>46049</v>
      </c>
      <c r="B16" s="61" t="s">
        <v>102</v>
      </c>
      <c r="C16" s="6" t="s">
        <v>103</v>
      </c>
      <c r="D16" s="19" t="s">
        <v>47</v>
      </c>
      <c r="E16" s="7" t="s">
        <v>111</v>
      </c>
      <c r="F16" s="4">
        <v>8</v>
      </c>
      <c r="G16" s="64">
        <v>213000</v>
      </c>
      <c r="H16" s="20" t="s">
        <v>8</v>
      </c>
    </row>
    <row r="17" spans="1:8" x14ac:dyDescent="0.2">
      <c r="A17" s="61">
        <v>46050</v>
      </c>
      <c r="B17" s="62" t="s">
        <v>104</v>
      </c>
      <c r="C17" s="6" t="s">
        <v>105</v>
      </c>
      <c r="D17" s="19" t="s">
        <v>47</v>
      </c>
      <c r="E17" s="7" t="s">
        <v>111</v>
      </c>
      <c r="F17" s="4">
        <v>9</v>
      </c>
      <c r="G17" s="64">
        <v>168180</v>
      </c>
      <c r="H17" s="20" t="s">
        <v>8</v>
      </c>
    </row>
    <row r="18" spans="1:8" x14ac:dyDescent="0.2">
      <c r="A18" s="61">
        <v>46050</v>
      </c>
      <c r="B18" s="62">
        <v>0.76041666666666663</v>
      </c>
      <c r="C18" s="6" t="s">
        <v>18</v>
      </c>
      <c r="D18" s="19" t="s">
        <v>47</v>
      </c>
      <c r="E18" s="7" t="s">
        <v>111</v>
      </c>
      <c r="F18" s="4">
        <v>9</v>
      </c>
      <c r="G18" s="64">
        <v>283000</v>
      </c>
      <c r="H18" s="20" t="s">
        <v>8</v>
      </c>
    </row>
    <row r="19" spans="1:8" x14ac:dyDescent="0.2">
      <c r="A19" s="61">
        <v>46051</v>
      </c>
      <c r="B19" s="62" t="s">
        <v>106</v>
      </c>
      <c r="C19" s="6" t="s">
        <v>107</v>
      </c>
      <c r="D19" s="19" t="s">
        <v>47</v>
      </c>
      <c r="E19" s="7" t="s">
        <v>111</v>
      </c>
      <c r="F19" s="59">
        <v>9</v>
      </c>
      <c r="G19" s="64">
        <v>250000</v>
      </c>
      <c r="H19" s="20" t="s">
        <v>8</v>
      </c>
    </row>
    <row r="20" spans="1:8" x14ac:dyDescent="0.2">
      <c r="A20" s="61">
        <v>46052</v>
      </c>
      <c r="B20" s="62" t="s">
        <v>108</v>
      </c>
      <c r="C20" s="6" t="s">
        <v>109</v>
      </c>
      <c r="D20" s="19" t="s">
        <v>47</v>
      </c>
      <c r="E20" s="7" t="s">
        <v>111</v>
      </c>
      <c r="F20" s="4">
        <v>8</v>
      </c>
      <c r="G20" s="64">
        <v>186200</v>
      </c>
      <c r="H20" s="20" t="s">
        <v>8</v>
      </c>
    </row>
    <row r="21" spans="1:8" x14ac:dyDescent="0.2">
      <c r="A21" s="61">
        <v>46052</v>
      </c>
      <c r="B21" s="62">
        <v>0.69930555555555562</v>
      </c>
      <c r="C21" s="6" t="s">
        <v>110</v>
      </c>
      <c r="D21" s="19" t="s">
        <v>47</v>
      </c>
      <c r="E21" s="7" t="s">
        <v>112</v>
      </c>
      <c r="F21" s="4"/>
      <c r="G21" s="64">
        <v>208000</v>
      </c>
      <c r="H21" s="20" t="s">
        <v>8</v>
      </c>
    </row>
    <row r="23" spans="1:8" x14ac:dyDescent="0.2">
      <c r="A23" s="160" t="s">
        <v>1</v>
      </c>
      <c r="B23" s="158" t="s">
        <v>2</v>
      </c>
      <c r="C23" s="158" t="s">
        <v>3</v>
      </c>
      <c r="D23" s="158" t="s">
        <v>13</v>
      </c>
      <c r="E23" s="158" t="s">
        <v>5</v>
      </c>
      <c r="F23" s="158" t="s">
        <v>7</v>
      </c>
      <c r="G23" s="161" t="s">
        <v>4</v>
      </c>
      <c r="H23" s="158" t="s">
        <v>6</v>
      </c>
    </row>
    <row r="24" spans="1:8" x14ac:dyDescent="0.2">
      <c r="A24" s="22">
        <v>46048</v>
      </c>
      <c r="B24" s="25" t="s">
        <v>104</v>
      </c>
      <c r="C24" s="25" t="s">
        <v>113</v>
      </c>
      <c r="D24" s="27" t="s">
        <v>48</v>
      </c>
      <c r="E24" s="4" t="s">
        <v>118</v>
      </c>
      <c r="F24" s="25">
        <v>7</v>
      </c>
      <c r="G24" s="66">
        <v>338400</v>
      </c>
      <c r="H24" s="20" t="s">
        <v>8</v>
      </c>
    </row>
    <row r="25" spans="1:8" x14ac:dyDescent="0.2">
      <c r="A25" s="22">
        <v>46049</v>
      </c>
      <c r="B25" s="25" t="s">
        <v>114</v>
      </c>
      <c r="C25" s="25" t="s">
        <v>115</v>
      </c>
      <c r="D25" s="27" t="s">
        <v>48</v>
      </c>
      <c r="E25" s="4" t="s">
        <v>118</v>
      </c>
      <c r="F25" s="25">
        <v>8</v>
      </c>
      <c r="G25" s="66">
        <v>207600</v>
      </c>
      <c r="H25" s="20" t="s">
        <v>8</v>
      </c>
    </row>
    <row r="26" spans="1:8" x14ac:dyDescent="0.2">
      <c r="A26" s="22">
        <v>46050</v>
      </c>
      <c r="B26" s="23">
        <v>0.54861111111111105</v>
      </c>
      <c r="C26" s="25" t="s">
        <v>116</v>
      </c>
      <c r="D26" s="27" t="s">
        <v>48</v>
      </c>
      <c r="E26" s="4" t="s">
        <v>118</v>
      </c>
      <c r="F26" s="25">
        <v>8</v>
      </c>
      <c r="G26" s="66">
        <v>266200</v>
      </c>
      <c r="H26" s="20" t="s">
        <v>8</v>
      </c>
    </row>
    <row r="27" spans="1:8" x14ac:dyDescent="0.2">
      <c r="A27" s="17">
        <v>46051</v>
      </c>
      <c r="B27" s="5" t="s">
        <v>117</v>
      </c>
      <c r="C27" s="4" t="s">
        <v>33</v>
      </c>
      <c r="D27" s="27" t="s">
        <v>48</v>
      </c>
      <c r="E27" s="4" t="s">
        <v>118</v>
      </c>
      <c r="F27" s="4">
        <v>7</v>
      </c>
      <c r="G27" s="51">
        <v>253500</v>
      </c>
      <c r="H27" s="20" t="s">
        <v>8</v>
      </c>
    </row>
    <row r="28" spans="1:8" x14ac:dyDescent="0.2">
      <c r="A28" s="17">
        <v>46052</v>
      </c>
      <c r="B28" s="5">
        <v>0.50763888888888886</v>
      </c>
      <c r="C28" s="4" t="s">
        <v>61</v>
      </c>
      <c r="D28" s="27" t="s">
        <v>48</v>
      </c>
      <c r="E28" s="4" t="s">
        <v>118</v>
      </c>
      <c r="F28" s="4">
        <v>8</v>
      </c>
      <c r="G28" s="51">
        <v>189000</v>
      </c>
      <c r="H28" s="20" t="s">
        <v>8</v>
      </c>
    </row>
    <row r="29" spans="1:8" x14ac:dyDescent="0.2">
      <c r="A29" s="17">
        <v>46052</v>
      </c>
      <c r="B29" s="5">
        <v>0.69930555555555562</v>
      </c>
      <c r="C29" s="4" t="s">
        <v>21</v>
      </c>
      <c r="D29" s="27" t="s">
        <v>48</v>
      </c>
      <c r="E29" s="4" t="s">
        <v>119</v>
      </c>
      <c r="F29" s="4"/>
      <c r="G29" s="51">
        <v>205000</v>
      </c>
      <c r="H29" s="20" t="s">
        <v>8</v>
      </c>
    </row>
    <row r="32" spans="1:8" x14ac:dyDescent="0.2">
      <c r="A32" s="160" t="s">
        <v>1</v>
      </c>
      <c r="B32" s="158" t="s">
        <v>2</v>
      </c>
      <c r="C32" s="158" t="s">
        <v>3</v>
      </c>
      <c r="D32" s="158" t="s">
        <v>13</v>
      </c>
      <c r="E32" s="158" t="s">
        <v>5</v>
      </c>
      <c r="F32" s="158" t="s">
        <v>7</v>
      </c>
      <c r="G32" s="161" t="s">
        <v>4</v>
      </c>
      <c r="H32" s="158" t="s">
        <v>6</v>
      </c>
    </row>
    <row r="33" spans="1:8" x14ac:dyDescent="0.2">
      <c r="A33" s="8">
        <v>45659</v>
      </c>
      <c r="B33" s="5" t="s">
        <v>120</v>
      </c>
      <c r="C33" s="6" t="s">
        <v>50</v>
      </c>
      <c r="D33" s="19" t="s">
        <v>55</v>
      </c>
      <c r="E33" s="6" t="s">
        <v>145</v>
      </c>
      <c r="F33" s="6">
        <v>5</v>
      </c>
      <c r="G33" s="26">
        <v>108320</v>
      </c>
      <c r="H33" s="20" t="s">
        <v>8</v>
      </c>
    </row>
    <row r="34" spans="1:8" x14ac:dyDescent="0.2">
      <c r="A34" s="8">
        <v>46028</v>
      </c>
      <c r="B34" s="5" t="s">
        <v>121</v>
      </c>
      <c r="C34" s="6" t="s">
        <v>50</v>
      </c>
      <c r="D34" s="19" t="s">
        <v>55</v>
      </c>
      <c r="E34" s="6" t="s">
        <v>146</v>
      </c>
      <c r="F34" s="6">
        <v>3</v>
      </c>
      <c r="G34" s="26">
        <v>65480</v>
      </c>
      <c r="H34" s="20" t="s">
        <v>8</v>
      </c>
    </row>
    <row r="35" spans="1:8" x14ac:dyDescent="0.2">
      <c r="A35" s="8">
        <v>46029</v>
      </c>
      <c r="B35" s="5">
        <v>0.50902777777777775</v>
      </c>
      <c r="C35" s="6" t="s">
        <v>122</v>
      </c>
      <c r="D35" s="19" t="s">
        <v>55</v>
      </c>
      <c r="E35" s="6" t="s">
        <v>145</v>
      </c>
      <c r="F35" s="69">
        <v>3</v>
      </c>
      <c r="G35" s="70">
        <v>14700</v>
      </c>
      <c r="H35" s="20" t="s">
        <v>8</v>
      </c>
    </row>
    <row r="36" spans="1:8" x14ac:dyDescent="0.2">
      <c r="A36" s="8">
        <v>46030</v>
      </c>
      <c r="B36" s="5" t="s">
        <v>123</v>
      </c>
      <c r="C36" s="6" t="s">
        <v>124</v>
      </c>
      <c r="D36" s="19" t="s">
        <v>55</v>
      </c>
      <c r="E36" s="6" t="s">
        <v>146</v>
      </c>
      <c r="F36" s="6">
        <v>4</v>
      </c>
      <c r="G36" s="26">
        <v>62140</v>
      </c>
      <c r="H36" s="20" t="s">
        <v>8</v>
      </c>
    </row>
    <row r="37" spans="1:8" x14ac:dyDescent="0.2">
      <c r="A37" s="8">
        <v>46031</v>
      </c>
      <c r="B37" s="5" t="s">
        <v>125</v>
      </c>
      <c r="C37" s="6" t="s">
        <v>126</v>
      </c>
      <c r="D37" s="19" t="s">
        <v>55</v>
      </c>
      <c r="E37" s="6" t="s">
        <v>145</v>
      </c>
      <c r="F37" s="6">
        <v>4</v>
      </c>
      <c r="G37" s="26">
        <v>71040</v>
      </c>
      <c r="H37" s="20" t="s">
        <v>8</v>
      </c>
    </row>
    <row r="38" spans="1:8" x14ac:dyDescent="0.2">
      <c r="A38" s="8">
        <v>46034</v>
      </c>
      <c r="B38" s="5" t="s">
        <v>127</v>
      </c>
      <c r="C38" s="6" t="s">
        <v>51</v>
      </c>
      <c r="D38" s="19" t="s">
        <v>55</v>
      </c>
      <c r="E38" s="6" t="s">
        <v>146</v>
      </c>
      <c r="F38" s="6">
        <v>3</v>
      </c>
      <c r="G38" s="26">
        <v>54500</v>
      </c>
      <c r="H38" s="20" t="s">
        <v>8</v>
      </c>
    </row>
    <row r="39" spans="1:8" x14ac:dyDescent="0.2">
      <c r="A39" s="8">
        <v>46035</v>
      </c>
      <c r="B39" s="5" t="s">
        <v>128</v>
      </c>
      <c r="C39" s="6" t="s">
        <v>54</v>
      </c>
      <c r="D39" s="19" t="s">
        <v>55</v>
      </c>
      <c r="E39" s="6" t="s">
        <v>146</v>
      </c>
      <c r="F39" s="6">
        <v>6</v>
      </c>
      <c r="G39" s="26">
        <v>115000</v>
      </c>
      <c r="H39" s="20" t="s">
        <v>8</v>
      </c>
    </row>
    <row r="40" spans="1:8" x14ac:dyDescent="0.2">
      <c r="A40" s="8">
        <v>46037</v>
      </c>
      <c r="B40" s="5">
        <v>0.52013888888888882</v>
      </c>
      <c r="C40" s="6" t="s">
        <v>129</v>
      </c>
      <c r="D40" s="19" t="s">
        <v>55</v>
      </c>
      <c r="E40" s="6" t="s">
        <v>145</v>
      </c>
      <c r="F40" s="6">
        <v>4</v>
      </c>
      <c r="G40" s="26">
        <v>17500</v>
      </c>
      <c r="H40" s="20" t="s">
        <v>8</v>
      </c>
    </row>
    <row r="41" spans="1:8" x14ac:dyDescent="0.2">
      <c r="A41" s="8">
        <v>46038</v>
      </c>
      <c r="B41" s="5" t="s">
        <v>130</v>
      </c>
      <c r="C41" s="5" t="s">
        <v>52</v>
      </c>
      <c r="D41" s="19" t="s">
        <v>55</v>
      </c>
      <c r="E41" s="6" t="s">
        <v>146</v>
      </c>
      <c r="F41" s="6">
        <v>4</v>
      </c>
      <c r="G41" s="26">
        <v>75500</v>
      </c>
      <c r="H41" s="20" t="s">
        <v>8</v>
      </c>
    </row>
    <row r="42" spans="1:8" x14ac:dyDescent="0.2">
      <c r="A42" s="13">
        <v>46041</v>
      </c>
      <c r="B42" s="15" t="s">
        <v>123</v>
      </c>
      <c r="C42" s="15" t="s">
        <v>131</v>
      </c>
      <c r="D42" s="19" t="s">
        <v>55</v>
      </c>
      <c r="E42" s="6" t="s">
        <v>146</v>
      </c>
      <c r="F42" s="15">
        <v>3</v>
      </c>
      <c r="G42" s="32">
        <v>51500</v>
      </c>
      <c r="H42" s="20" t="s">
        <v>8</v>
      </c>
    </row>
    <row r="43" spans="1:8" x14ac:dyDescent="0.2">
      <c r="A43" s="13">
        <v>46042</v>
      </c>
      <c r="B43" s="15" t="s">
        <v>132</v>
      </c>
      <c r="C43" s="15" t="s">
        <v>133</v>
      </c>
      <c r="D43" s="19" t="s">
        <v>55</v>
      </c>
      <c r="E43" s="6" t="s">
        <v>146</v>
      </c>
      <c r="F43" s="15">
        <v>4</v>
      </c>
      <c r="G43" s="32">
        <v>62260</v>
      </c>
      <c r="H43" s="20" t="s">
        <v>8</v>
      </c>
    </row>
    <row r="44" spans="1:8" x14ac:dyDescent="0.2">
      <c r="A44" s="8">
        <v>46043</v>
      </c>
      <c r="B44" s="5" t="s">
        <v>134</v>
      </c>
      <c r="C44" s="6" t="s">
        <v>135</v>
      </c>
      <c r="D44" s="19" t="s">
        <v>55</v>
      </c>
      <c r="E44" s="6" t="s">
        <v>146</v>
      </c>
      <c r="F44" s="6">
        <v>5</v>
      </c>
      <c r="G44" s="26">
        <v>87000</v>
      </c>
      <c r="H44" s="20" t="s">
        <v>8</v>
      </c>
    </row>
    <row r="45" spans="1:8" x14ac:dyDescent="0.2">
      <c r="A45" s="8">
        <v>46044</v>
      </c>
      <c r="B45" s="5" t="s">
        <v>136</v>
      </c>
      <c r="C45" s="6" t="s">
        <v>50</v>
      </c>
      <c r="D45" s="19" t="s">
        <v>55</v>
      </c>
      <c r="E45" s="6" t="s">
        <v>146</v>
      </c>
      <c r="F45" s="6">
        <v>3</v>
      </c>
      <c r="G45" s="26">
        <v>70760</v>
      </c>
      <c r="H45" s="20" t="s">
        <v>8</v>
      </c>
    </row>
    <row r="46" spans="1:8" x14ac:dyDescent="0.2">
      <c r="A46" s="8">
        <v>46045</v>
      </c>
      <c r="B46" s="5" t="s">
        <v>137</v>
      </c>
      <c r="C46" s="6" t="s">
        <v>138</v>
      </c>
      <c r="D46" s="19" t="s">
        <v>55</v>
      </c>
      <c r="E46" s="6" t="s">
        <v>146</v>
      </c>
      <c r="F46" s="6">
        <v>3</v>
      </c>
      <c r="G46" s="26">
        <v>50000</v>
      </c>
      <c r="H46" s="20" t="s">
        <v>8</v>
      </c>
    </row>
    <row r="47" spans="1:8" x14ac:dyDescent="0.2">
      <c r="A47" s="8">
        <v>46048</v>
      </c>
      <c r="B47" s="5" t="s">
        <v>139</v>
      </c>
      <c r="C47" s="6" t="s">
        <v>140</v>
      </c>
      <c r="D47" s="19" t="s">
        <v>55</v>
      </c>
      <c r="E47" s="6" t="s">
        <v>145</v>
      </c>
      <c r="F47" s="6">
        <v>3</v>
      </c>
      <c r="G47" s="26">
        <v>61900</v>
      </c>
      <c r="H47" s="20" t="s">
        <v>8</v>
      </c>
    </row>
    <row r="48" spans="1:8" x14ac:dyDescent="0.2">
      <c r="A48" s="8">
        <v>46049</v>
      </c>
      <c r="B48" s="5" t="s">
        <v>37</v>
      </c>
      <c r="C48" s="6" t="s">
        <v>49</v>
      </c>
      <c r="D48" s="19" t="s">
        <v>55</v>
      </c>
      <c r="E48" s="6" t="s">
        <v>145</v>
      </c>
      <c r="F48" s="6">
        <v>4</v>
      </c>
      <c r="G48" s="26">
        <v>82800</v>
      </c>
      <c r="H48" s="20" t="s">
        <v>8</v>
      </c>
    </row>
    <row r="49" spans="1:8" x14ac:dyDescent="0.2">
      <c r="A49" s="8">
        <v>46050</v>
      </c>
      <c r="B49" s="5" t="s">
        <v>141</v>
      </c>
      <c r="C49" s="6" t="s">
        <v>142</v>
      </c>
      <c r="D49" s="19" t="s">
        <v>55</v>
      </c>
      <c r="E49" s="6" t="s">
        <v>145</v>
      </c>
      <c r="F49" s="6">
        <v>5</v>
      </c>
      <c r="G49" s="26">
        <v>104960</v>
      </c>
      <c r="H49" s="20" t="s">
        <v>8</v>
      </c>
    </row>
    <row r="50" spans="1:8" x14ac:dyDescent="0.2">
      <c r="A50" s="8">
        <v>46052</v>
      </c>
      <c r="B50" s="5" t="s">
        <v>143</v>
      </c>
      <c r="C50" s="6" t="s">
        <v>144</v>
      </c>
      <c r="D50" s="19" t="s">
        <v>55</v>
      </c>
      <c r="E50" s="6" t="s">
        <v>145</v>
      </c>
      <c r="F50" s="6">
        <v>5</v>
      </c>
      <c r="G50" s="26">
        <v>86500</v>
      </c>
      <c r="H50" s="20" t="s">
        <v>8</v>
      </c>
    </row>
    <row r="52" spans="1:8" x14ac:dyDescent="0.2">
      <c r="A52" s="71" t="s">
        <v>1</v>
      </c>
      <c r="B52" s="72" t="s">
        <v>2</v>
      </c>
      <c r="C52" s="72" t="s">
        <v>3</v>
      </c>
      <c r="D52" s="72" t="s">
        <v>13</v>
      </c>
      <c r="E52" s="72" t="s">
        <v>5</v>
      </c>
      <c r="F52" s="72" t="s">
        <v>7</v>
      </c>
      <c r="G52" s="73" t="s">
        <v>4</v>
      </c>
      <c r="H52" s="72" t="s">
        <v>6</v>
      </c>
    </row>
    <row r="53" spans="1:8" x14ac:dyDescent="0.2">
      <c r="A53" s="17">
        <v>45670</v>
      </c>
      <c r="B53" s="18"/>
      <c r="C53" s="4" t="s">
        <v>147</v>
      </c>
      <c r="D53" s="30" t="s">
        <v>55</v>
      </c>
      <c r="E53" s="74" t="s">
        <v>148</v>
      </c>
      <c r="F53" s="66"/>
      <c r="G53" s="76">
        <v>1000000</v>
      </c>
      <c r="H53" s="20" t="s">
        <v>8</v>
      </c>
    </row>
    <row r="54" spans="1:8" x14ac:dyDescent="0.2">
      <c r="A54" s="17">
        <v>46024</v>
      </c>
      <c r="B54" s="18">
        <v>0.53680555555555554</v>
      </c>
      <c r="C54" s="4" t="s">
        <v>28</v>
      </c>
      <c r="D54" s="30" t="s">
        <v>55</v>
      </c>
      <c r="E54" s="74" t="s">
        <v>152</v>
      </c>
      <c r="F54" s="66">
        <v>41</v>
      </c>
      <c r="G54" s="76">
        <v>612000</v>
      </c>
      <c r="H54" s="20" t="s">
        <v>8</v>
      </c>
    </row>
    <row r="55" spans="1:8" x14ac:dyDescent="0.2">
      <c r="A55" s="17">
        <v>46027</v>
      </c>
      <c r="B55" s="18">
        <v>0.45555555555555555</v>
      </c>
      <c r="C55" s="4" t="s">
        <v>149</v>
      </c>
      <c r="D55" s="30" t="s">
        <v>55</v>
      </c>
      <c r="E55" s="74" t="s">
        <v>153</v>
      </c>
      <c r="F55" s="66"/>
      <c r="G55" s="76">
        <v>167750</v>
      </c>
      <c r="H55" s="20" t="s">
        <v>8</v>
      </c>
    </row>
    <row r="56" spans="1:8" x14ac:dyDescent="0.2">
      <c r="A56" s="17">
        <v>46029</v>
      </c>
      <c r="B56" s="18">
        <v>0.42083333333333334</v>
      </c>
      <c r="C56" s="4" t="s">
        <v>150</v>
      </c>
      <c r="D56" s="30" t="s">
        <v>55</v>
      </c>
      <c r="E56" s="74" t="s">
        <v>154</v>
      </c>
      <c r="F56" s="66"/>
      <c r="G56" s="76">
        <v>240000</v>
      </c>
      <c r="H56" s="20" t="s">
        <v>8</v>
      </c>
    </row>
    <row r="57" spans="1:8" x14ac:dyDescent="0.2">
      <c r="A57" s="17">
        <v>46029</v>
      </c>
      <c r="B57" s="18">
        <v>0.55833333333333335</v>
      </c>
      <c r="C57" s="4" t="s">
        <v>151</v>
      </c>
      <c r="D57" s="30" t="s">
        <v>55</v>
      </c>
      <c r="E57" s="74" t="s">
        <v>155</v>
      </c>
      <c r="F57" s="66">
        <v>25</v>
      </c>
      <c r="G57" s="76">
        <v>746000</v>
      </c>
      <c r="H57" s="20" t="s">
        <v>8</v>
      </c>
    </row>
    <row r="58" spans="1:8" x14ac:dyDescent="0.2">
      <c r="A58" s="22">
        <v>46037</v>
      </c>
      <c r="B58" s="23">
        <v>0.50486111111111109</v>
      </c>
      <c r="C58" s="25" t="s">
        <v>56</v>
      </c>
      <c r="D58" s="30" t="s">
        <v>55</v>
      </c>
      <c r="E58" s="75" t="s">
        <v>156</v>
      </c>
      <c r="F58" s="66">
        <v>20</v>
      </c>
      <c r="G58" s="77">
        <v>220000</v>
      </c>
      <c r="H58" s="20" t="s">
        <v>8</v>
      </c>
    </row>
    <row r="59" spans="1:8" x14ac:dyDescent="0.2">
      <c r="A59" s="17">
        <v>46042</v>
      </c>
      <c r="B59" s="18">
        <v>0.58194444444444449</v>
      </c>
      <c r="C59" s="4" t="s">
        <v>21</v>
      </c>
      <c r="D59" s="30" t="s">
        <v>55</v>
      </c>
      <c r="E59" s="74" t="s">
        <v>20</v>
      </c>
      <c r="F59" s="66"/>
      <c r="G59" s="78">
        <v>395000</v>
      </c>
      <c r="H59" s="20" t="s">
        <v>8</v>
      </c>
    </row>
  </sheetData>
  <sortState ref="A53:H59">
    <sortCondition ref="A53:A59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"/>
  <sheetViews>
    <sheetView workbookViewId="0">
      <selection activeCell="E21" sqref="E21"/>
    </sheetView>
  </sheetViews>
  <sheetFormatPr defaultRowHeight="12.75" x14ac:dyDescent="0.2"/>
  <cols>
    <col min="1" max="1" width="14.5703125" style="153" customWidth="1"/>
    <col min="2" max="2" width="9.28515625" style="153" bestFit="1" customWidth="1"/>
    <col min="3" max="3" width="21.140625" style="153" customWidth="1"/>
    <col min="4" max="4" width="17.85546875" style="153" customWidth="1"/>
    <col min="5" max="5" width="51.42578125" style="153" customWidth="1"/>
    <col min="6" max="6" width="9.28515625" style="153" bestFit="1" customWidth="1"/>
    <col min="7" max="7" width="9.5703125" style="153" bestFit="1" customWidth="1"/>
    <col min="8" max="8" width="16.5703125" style="153" customWidth="1"/>
  </cols>
  <sheetData>
    <row r="1" spans="1:8" x14ac:dyDescent="0.2">
      <c r="A1" s="160" t="s">
        <v>1</v>
      </c>
      <c r="B1" s="158" t="s">
        <v>2</v>
      </c>
      <c r="C1" s="158" t="s">
        <v>3</v>
      </c>
      <c r="D1" s="158" t="s">
        <v>13</v>
      </c>
      <c r="E1" s="158" t="s">
        <v>5</v>
      </c>
      <c r="F1" s="158" t="s">
        <v>7</v>
      </c>
      <c r="G1" s="158" t="s">
        <v>4</v>
      </c>
      <c r="H1" s="158" t="s">
        <v>6</v>
      </c>
    </row>
    <row r="2" spans="1:8" x14ac:dyDescent="0.2">
      <c r="A2" s="8">
        <v>46027</v>
      </c>
      <c r="B2" s="9">
        <v>0.50694444444444442</v>
      </c>
      <c r="C2" s="6" t="s">
        <v>83</v>
      </c>
      <c r="D2" s="27" t="s">
        <v>55</v>
      </c>
      <c r="E2" s="54" t="s">
        <v>84</v>
      </c>
      <c r="F2" s="6">
        <v>7</v>
      </c>
      <c r="G2" s="26">
        <v>33500</v>
      </c>
      <c r="H2" s="20" t="s">
        <v>8</v>
      </c>
    </row>
    <row r="3" spans="1:8" x14ac:dyDescent="0.2">
      <c r="A3" s="29">
        <v>46034</v>
      </c>
      <c r="B3" s="53" t="s">
        <v>70</v>
      </c>
      <c r="C3" s="52" t="s">
        <v>71</v>
      </c>
      <c r="D3" s="27" t="s">
        <v>55</v>
      </c>
      <c r="E3" s="54" t="s">
        <v>35</v>
      </c>
      <c r="F3" s="10">
        <v>5</v>
      </c>
      <c r="G3" s="31">
        <f>117000+11400</f>
        <v>128400</v>
      </c>
      <c r="H3" s="20" t="s">
        <v>8</v>
      </c>
    </row>
    <row r="4" spans="1:8" x14ac:dyDescent="0.2">
      <c r="A4" s="8">
        <v>46036</v>
      </c>
      <c r="B4" s="9" t="s">
        <v>72</v>
      </c>
      <c r="C4" s="6" t="s">
        <v>73</v>
      </c>
      <c r="D4" s="27" t="s">
        <v>55</v>
      </c>
      <c r="E4" s="54" t="s">
        <v>35</v>
      </c>
      <c r="F4" s="10">
        <v>5</v>
      </c>
      <c r="G4" s="31">
        <f>51000+14400</f>
        <v>65400</v>
      </c>
      <c r="H4" s="20" t="s">
        <v>8</v>
      </c>
    </row>
    <row r="5" spans="1:8" x14ac:dyDescent="0.2">
      <c r="A5" s="8">
        <v>46042</v>
      </c>
      <c r="B5" s="5" t="s">
        <v>74</v>
      </c>
      <c r="C5" s="6" t="s">
        <v>75</v>
      </c>
      <c r="D5" s="27" t="s">
        <v>55</v>
      </c>
      <c r="E5" s="54" t="s">
        <v>35</v>
      </c>
      <c r="F5" s="10">
        <v>7</v>
      </c>
      <c r="G5" s="56">
        <f>115000+25200</f>
        <v>140200</v>
      </c>
      <c r="H5" s="20" t="s">
        <v>8</v>
      </c>
    </row>
    <row r="6" spans="1:8" x14ac:dyDescent="0.2">
      <c r="A6" s="8">
        <v>46043</v>
      </c>
      <c r="B6" s="9">
        <v>0.85277777777777775</v>
      </c>
      <c r="C6" s="6" t="s">
        <v>22</v>
      </c>
      <c r="D6" s="27" t="s">
        <v>55</v>
      </c>
      <c r="E6" s="54" t="s">
        <v>36</v>
      </c>
      <c r="F6" s="6">
        <v>5</v>
      </c>
      <c r="G6" s="26">
        <v>125000</v>
      </c>
      <c r="H6" s="20" t="s">
        <v>8</v>
      </c>
    </row>
    <row r="7" spans="1:8" x14ac:dyDescent="0.2">
      <c r="A7" s="8">
        <v>46044</v>
      </c>
      <c r="B7" s="9">
        <v>0.90625</v>
      </c>
      <c r="C7" s="6" t="s">
        <v>85</v>
      </c>
      <c r="D7" s="27" t="s">
        <v>55</v>
      </c>
      <c r="E7" s="54" t="s">
        <v>86</v>
      </c>
      <c r="F7" s="6">
        <v>10</v>
      </c>
      <c r="G7" s="26">
        <v>240000</v>
      </c>
      <c r="H7" s="20" t="s">
        <v>8</v>
      </c>
    </row>
    <row r="8" spans="1:8" x14ac:dyDescent="0.2">
      <c r="A8" s="8">
        <v>46045</v>
      </c>
      <c r="B8" s="9" t="s">
        <v>76</v>
      </c>
      <c r="C8" s="6" t="s">
        <v>77</v>
      </c>
      <c r="D8" s="27" t="s">
        <v>55</v>
      </c>
      <c r="E8" s="54" t="s">
        <v>35</v>
      </c>
      <c r="F8" s="6">
        <v>6</v>
      </c>
      <c r="G8" s="55">
        <v>99180</v>
      </c>
      <c r="H8" s="20" t="s">
        <v>8</v>
      </c>
    </row>
    <row r="9" spans="1:8" x14ac:dyDescent="0.2">
      <c r="A9" s="8">
        <v>46049</v>
      </c>
      <c r="B9" s="5" t="s">
        <v>78</v>
      </c>
      <c r="C9" s="6" t="s">
        <v>75</v>
      </c>
      <c r="D9" s="27" t="s">
        <v>55</v>
      </c>
      <c r="E9" s="6" t="s">
        <v>82</v>
      </c>
      <c r="F9" s="10">
        <v>6</v>
      </c>
      <c r="G9" s="31">
        <f>96000+24200</f>
        <v>120200</v>
      </c>
      <c r="H9" s="20" t="s">
        <v>8</v>
      </c>
    </row>
    <row r="10" spans="1:8" x14ac:dyDescent="0.2">
      <c r="A10" s="8">
        <v>46050</v>
      </c>
      <c r="B10" s="5" t="s">
        <v>79</v>
      </c>
      <c r="C10" s="6" t="s">
        <v>59</v>
      </c>
      <c r="D10" s="27" t="s">
        <v>55</v>
      </c>
      <c r="E10" s="6" t="s">
        <v>82</v>
      </c>
      <c r="F10" s="10">
        <v>4</v>
      </c>
      <c r="G10" s="31">
        <v>59900</v>
      </c>
      <c r="H10" s="20" t="s">
        <v>8</v>
      </c>
    </row>
    <row r="11" spans="1:8" x14ac:dyDescent="0.2">
      <c r="A11" s="8">
        <v>46051</v>
      </c>
      <c r="B11" s="5" t="s">
        <v>80</v>
      </c>
      <c r="C11" s="6" t="s">
        <v>81</v>
      </c>
      <c r="D11" s="27" t="s">
        <v>55</v>
      </c>
      <c r="E11" s="6" t="s">
        <v>82</v>
      </c>
      <c r="F11" s="10">
        <v>7</v>
      </c>
      <c r="G11" s="31">
        <f>79000+24200</f>
        <v>103200</v>
      </c>
      <c r="H11" s="20" t="s">
        <v>8</v>
      </c>
    </row>
  </sheetData>
  <sortState ref="A2:H11">
    <sortCondition ref="A2:A11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7"/>
  <sheetViews>
    <sheetView workbookViewId="0">
      <selection activeCell="E13" sqref="E13"/>
    </sheetView>
  </sheetViews>
  <sheetFormatPr defaultRowHeight="12.75" x14ac:dyDescent="0.2"/>
  <cols>
    <col min="1" max="1" width="14.5703125" style="153" customWidth="1"/>
    <col min="2" max="2" width="9.140625" style="153"/>
    <col min="3" max="3" width="26.28515625" style="153" customWidth="1"/>
    <col min="4" max="4" width="17.85546875" style="153" customWidth="1"/>
    <col min="5" max="5" width="51.42578125" style="153" customWidth="1"/>
    <col min="6" max="7" width="9.140625" style="153"/>
    <col min="8" max="8" width="25.5703125" style="153" customWidth="1"/>
  </cols>
  <sheetData>
    <row r="1" spans="1:8" x14ac:dyDescent="0.2">
      <c r="A1" s="160" t="s">
        <v>1</v>
      </c>
      <c r="B1" s="158" t="s">
        <v>2</v>
      </c>
      <c r="C1" s="158" t="s">
        <v>3</v>
      </c>
      <c r="D1" s="158" t="s">
        <v>13</v>
      </c>
      <c r="E1" s="158" t="s">
        <v>5</v>
      </c>
      <c r="F1" s="158" t="s">
        <v>7</v>
      </c>
      <c r="G1" s="158" t="s">
        <v>4</v>
      </c>
      <c r="H1" s="158" t="s">
        <v>6</v>
      </c>
    </row>
    <row r="2" spans="1:8" x14ac:dyDescent="0.2">
      <c r="A2" s="33">
        <v>46027</v>
      </c>
      <c r="B2" s="34" t="s">
        <v>62</v>
      </c>
      <c r="C2" s="35" t="s">
        <v>63</v>
      </c>
      <c r="D2" s="27" t="s">
        <v>60</v>
      </c>
      <c r="E2" s="43" t="s">
        <v>64</v>
      </c>
      <c r="F2" s="21">
        <v>5</v>
      </c>
      <c r="G2" s="44">
        <v>80000</v>
      </c>
      <c r="H2" s="164" t="s">
        <v>8</v>
      </c>
    </row>
    <row r="3" spans="1:8" x14ac:dyDescent="0.2">
      <c r="A3" s="24">
        <v>46028</v>
      </c>
      <c r="B3" s="14" t="s">
        <v>65</v>
      </c>
      <c r="C3" s="15" t="s">
        <v>59</v>
      </c>
      <c r="D3" s="27" t="s">
        <v>60</v>
      </c>
      <c r="E3" s="43" t="s">
        <v>64</v>
      </c>
      <c r="F3" s="21">
        <v>5</v>
      </c>
      <c r="G3" s="46">
        <v>62100</v>
      </c>
      <c r="H3" s="164" t="s">
        <v>8</v>
      </c>
    </row>
    <row r="4" spans="1:8" x14ac:dyDescent="0.2">
      <c r="A4" s="37">
        <v>46031</v>
      </c>
      <c r="B4" s="28">
        <v>0.53819444444444442</v>
      </c>
      <c r="C4" s="38" t="s">
        <v>66</v>
      </c>
      <c r="D4" s="27" t="s">
        <v>60</v>
      </c>
      <c r="E4" s="43" t="s">
        <v>64</v>
      </c>
      <c r="F4" s="21">
        <v>5</v>
      </c>
      <c r="G4" s="45">
        <v>81900</v>
      </c>
      <c r="H4" s="164" t="s">
        <v>8</v>
      </c>
    </row>
    <row r="5" spans="1:8" x14ac:dyDescent="0.2">
      <c r="A5" s="39">
        <v>46038</v>
      </c>
      <c r="B5" s="40" t="s">
        <v>67</v>
      </c>
      <c r="C5" s="41" t="s">
        <v>68</v>
      </c>
      <c r="D5" s="27" t="s">
        <v>60</v>
      </c>
      <c r="E5" s="43" t="s">
        <v>64</v>
      </c>
      <c r="F5" s="42">
        <v>4</v>
      </c>
      <c r="G5" s="47">
        <v>68300</v>
      </c>
      <c r="H5" s="164" t="s">
        <v>8</v>
      </c>
    </row>
    <row r="6" spans="1:8" x14ac:dyDescent="0.2">
      <c r="A6" s="17">
        <v>46041</v>
      </c>
      <c r="B6" s="5">
        <v>0.49791666666666662</v>
      </c>
      <c r="C6" s="6" t="s">
        <v>34</v>
      </c>
      <c r="D6" s="27" t="s">
        <v>60</v>
      </c>
      <c r="E6" s="43" t="s">
        <v>64</v>
      </c>
      <c r="F6" s="4">
        <v>6</v>
      </c>
      <c r="G6" s="48">
        <v>70000</v>
      </c>
      <c r="H6" s="164" t="s">
        <v>8</v>
      </c>
    </row>
    <row r="7" spans="1:8" x14ac:dyDescent="0.2">
      <c r="A7" s="17">
        <v>46044</v>
      </c>
      <c r="B7" s="5">
        <v>0.52222222222222225</v>
      </c>
      <c r="C7" s="6" t="s">
        <v>69</v>
      </c>
      <c r="D7" s="27" t="s">
        <v>60</v>
      </c>
      <c r="E7" s="49" t="s">
        <v>64</v>
      </c>
      <c r="F7" s="4">
        <v>8</v>
      </c>
      <c r="G7" s="50">
        <v>42000</v>
      </c>
      <c r="H7" s="164" t="s">
        <v>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2026-02-20T00:54:49Z</dcterms:modified>
</cp:coreProperties>
</file>