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6(월별)\"/>
    </mc:Choice>
  </mc:AlternateContent>
  <xr:revisionPtr revIDLastSave="0" documentId="13_ncr:1_{B148CF16-5821-4590-96CF-75388E672F8A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의회운영업무추진비!$A$1:$H$64</definedName>
  </definedNames>
  <calcPr calcId="191029"/>
</workbook>
</file>

<file path=xl/calcChain.xml><?xml version="1.0" encoding="utf-8"?>
<calcChain xmlns="http://schemas.openxmlformats.org/spreadsheetml/2006/main">
  <c r="G2" i="11" l="1"/>
  <c r="G30" i="10"/>
  <c r="G70" i="5"/>
  <c r="G56" i="5"/>
  <c r="G55" i="5"/>
  <c r="G53" i="5"/>
  <c r="G45" i="5"/>
  <c r="G43" i="5"/>
  <c r="G41" i="5"/>
  <c r="G37" i="5"/>
  <c r="G34" i="5"/>
</calcChain>
</file>

<file path=xl/sharedStrings.xml><?xml version="1.0" encoding="utf-8"?>
<sst xmlns="http://schemas.openxmlformats.org/spreadsheetml/2006/main" count="566" uniqueCount="185">
  <si>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</si>
  <si>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</si>
  <si>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</si>
  <si>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</si>
  <si>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</si>
  <si>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</si>
  <si>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</si>
  <si>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</si>
  <si>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사용자</t>
    <phoneticPr fontId="10" type="noConversion"/>
  </si>
  <si>
    <t>의원사무실 내방객을 위한 다과류 등 물품 구입</t>
    <phoneticPr fontId="52" type="noConversion"/>
  </si>
  <si>
    <t>장터마트</t>
    <phoneticPr fontId="52" type="noConversion"/>
  </si>
  <si>
    <t>풍남옥</t>
    <phoneticPr fontId="52" type="noConversion"/>
  </si>
  <si>
    <t>경제복지위원회</t>
    <phoneticPr fontId="10" type="noConversion"/>
  </si>
  <si>
    <t>안전도시위원회</t>
    <phoneticPr fontId="10" type="noConversion"/>
  </si>
  <si>
    <t>놀부보쌈 / 카페올리비아</t>
    <phoneticPr fontId="52" type="noConversion"/>
  </si>
  <si>
    <t>월미당 / 일리카페</t>
    <phoneticPr fontId="52" type="noConversion"/>
  </si>
  <si>
    <t>북구의회</t>
    <phoneticPr fontId="10" type="noConversion"/>
  </si>
  <si>
    <t>의회사무국장 주관 의정현안 논의 간담회</t>
    <phoneticPr fontId="52" type="noConversion"/>
  </si>
  <si>
    <t>행정자치위원회 제308회(임시회) 회기중 의정현안 논의를 위한 간담회</t>
    <phoneticPr fontId="52" type="noConversion"/>
  </si>
  <si>
    <t>경제복지위원회 제308회(임시회) 회기중 의정현안 논의를 위한 간담회</t>
    <phoneticPr fontId="52" type="noConversion"/>
  </si>
  <si>
    <t>안전도시위원회 제308회(임시회) 회기중 의정현안 논의를 위한 간담회</t>
    <phoneticPr fontId="52" type="noConversion"/>
  </si>
  <si>
    <t>일리카페</t>
    <phoneticPr fontId="52" type="noConversion"/>
  </si>
  <si>
    <t>보도자료 홍보를 위한 의정홍보 관계자 현안사항 논의 오찬 간담회 및 차담회 경비 집행</t>
    <phoneticPr fontId="52" type="noConversion"/>
  </si>
  <si>
    <t>의정홍보 관계자 현안사항 논의 오찬 간담회 및 차담회 경비 집행</t>
    <phoneticPr fontId="52" type="noConversion"/>
  </si>
  <si>
    <t>낙원문화사</t>
    <phoneticPr fontId="52" type="noConversion"/>
  </si>
  <si>
    <t xml:space="preserve">경제복지위원장 주관 의정활동 현안논의를 위한 관계자 간담회 </t>
    <phoneticPr fontId="52" type="noConversion"/>
  </si>
  <si>
    <t>고흥회타운</t>
    <phoneticPr fontId="52" type="noConversion"/>
  </si>
  <si>
    <t>안전도시위원장 주관 의정활동 현안 논의를 위한 관계자 간담회</t>
    <phoneticPr fontId="52" type="noConversion"/>
  </si>
  <si>
    <t>예산결산특별위원장 주관 의정활동 현안 사항 논의를 위한 관계자 간담회</t>
    <phoneticPr fontId="52" type="noConversion"/>
  </si>
  <si>
    <t>의회운영위원회</t>
    <phoneticPr fontId="10" type="noConversion"/>
  </si>
  <si>
    <t>행정자치위원회</t>
    <phoneticPr fontId="10" type="noConversion"/>
  </si>
  <si>
    <t>12:07 / 12:09</t>
  </si>
  <si>
    <t>12:37 / 12:46</t>
  </si>
  <si>
    <t>10:57/12:52</t>
  </si>
  <si>
    <t>12:41 / 13:04</t>
    <phoneticPr fontId="52" type="noConversion"/>
  </si>
  <si>
    <t>11:56 / 12:22</t>
    <phoneticPr fontId="52" type="noConversion"/>
  </si>
  <si>
    <t>12:40 / 12:42</t>
    <phoneticPr fontId="52" type="noConversion"/>
  </si>
  <si>
    <t>12:47 / 12:59</t>
    <phoneticPr fontId="52" type="noConversion"/>
  </si>
  <si>
    <t>11:59 / 12:01</t>
    <phoneticPr fontId="52" type="noConversion"/>
  </si>
  <si>
    <t>12:03 / 12:08</t>
    <phoneticPr fontId="52" type="noConversion"/>
  </si>
  <si>
    <t>12:48 / 12::51</t>
    <phoneticPr fontId="52" type="noConversion"/>
  </si>
  <si>
    <r>
      <rPr>
        <sz val="10"/>
        <color rgb="FFFFFFFF"/>
        <rFont val="Arial"/>
        <family val="3"/>
        <charset val="129"/>
        <scheme val="minor"/>
      </rPr>
      <t>일자</t>
    </r>
  </si>
  <si>
    <r>
      <rPr>
        <sz val="10"/>
        <color rgb="FFFFFFFF"/>
        <rFont val="Arial"/>
        <family val="3"/>
        <charset val="129"/>
        <scheme val="minor"/>
      </rPr>
      <t>시간</t>
    </r>
  </si>
  <si>
    <r>
      <rPr>
        <sz val="10"/>
        <color rgb="FFFFFFFF"/>
        <rFont val="Arial"/>
        <family val="3"/>
        <charset val="129"/>
        <scheme val="minor"/>
      </rPr>
      <t>장소</t>
    </r>
  </si>
  <si>
    <r>
      <rPr>
        <sz val="10"/>
        <color rgb="FFFFFFFF"/>
        <rFont val="Arial"/>
        <family val="3"/>
        <charset val="129"/>
        <scheme val="min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</si>
  <si>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내역</t>
    </r>
  </si>
  <si>
    <r>
      <rPr>
        <sz val="10"/>
        <color rgb="FFFFFFFF"/>
        <rFont val="Arial"/>
        <family val="3"/>
        <charset val="129"/>
        <scheme val="minor"/>
      </rPr>
      <t>인원</t>
    </r>
  </si>
  <si>
    <r>
      <rPr>
        <sz val="10"/>
        <color rgb="FFFFFFFF"/>
        <rFont val="Arial"/>
        <family val="3"/>
        <charset val="129"/>
        <scheme val="minor"/>
      </rPr>
      <t>금액</t>
    </r>
  </si>
  <si>
    <r>
      <rPr>
        <sz val="10"/>
        <color rgb="FFFFFFFF"/>
        <rFont val="Arial"/>
        <family val="3"/>
        <charset val="129"/>
        <scheme val="minor"/>
      </rPr>
      <t>결제방법</t>
    </r>
  </si>
  <si>
    <r>
      <rPr>
        <sz val="10"/>
        <rFont val="Arial"/>
        <family val="3"/>
        <charset val="129"/>
        <scheme val="minor"/>
      </rPr>
      <t>금수산한우명가</t>
    </r>
  </si>
  <si>
    <r>
      <rPr>
        <sz val="10"/>
        <rFont val="Arial"/>
        <family val="3"/>
        <charset val="129"/>
        <scheme val="minor"/>
      </rPr>
      <t>의장</t>
    </r>
    <phoneticPr fontId="10" type="noConversion"/>
  </si>
  <si>
    <r>
      <rPr>
        <sz val="10"/>
        <color rgb="FF000000"/>
        <rFont val="Arial"/>
        <family val="3"/>
        <charset val="129"/>
        <scheme val="minor"/>
      </rPr>
      <t>의장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주관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의정활동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현안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논의를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위한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관계자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간담회</t>
    </r>
  </si>
  <si>
    <r>
      <rPr>
        <sz val="10"/>
        <rFont val="Arial"/>
        <family val="3"/>
        <charset val="129"/>
        <scheme val="minor"/>
      </rPr>
      <t>지방자치단체구매카드</t>
    </r>
  </si>
  <si>
    <r>
      <rPr>
        <sz val="10"/>
        <rFont val="Arial"/>
        <family val="3"/>
        <charset val="129"/>
        <scheme val="minor"/>
      </rPr>
      <t>르로제</t>
    </r>
  </si>
  <si>
    <r>
      <rPr>
        <sz val="10"/>
        <color rgb="FF000000"/>
        <rFont val="Arial"/>
        <family val="3"/>
        <charset val="129"/>
        <scheme val="minor"/>
      </rPr>
      <t>전국여성의원네트워크우수의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정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시상식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관련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축하용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꽃다발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구입</t>
    </r>
    <phoneticPr fontId="10" type="noConversion"/>
  </si>
  <si>
    <r>
      <rPr>
        <sz val="10"/>
        <rFont val="Arial"/>
        <family val="3"/>
        <charset val="129"/>
        <scheme val="minor"/>
      </rPr>
      <t>돼지고기듬뿍넣은김치찌개</t>
    </r>
  </si>
  <si>
    <r>
      <rPr>
        <sz val="10"/>
        <rFont val="Arial"/>
        <family val="3"/>
        <charset val="129"/>
        <scheme val="minor"/>
      </rPr>
      <t>문흥축산식육식당</t>
    </r>
  </si>
  <si>
    <r>
      <rPr>
        <sz val="10"/>
        <rFont val="Arial"/>
        <family val="3"/>
        <charset val="129"/>
        <scheme val="minor"/>
      </rPr>
      <t>덤앤덤돼지촌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더브로</t>
    </r>
  </si>
  <si>
    <r>
      <rPr>
        <sz val="10"/>
        <color theme="1"/>
        <rFont val="Arial"/>
        <family val="3"/>
        <charset val="129"/>
        <scheme val="minor"/>
      </rPr>
      <t>일품보양</t>
    </r>
  </si>
  <si>
    <r>
      <rPr>
        <sz val="10"/>
        <color theme="1"/>
        <rFont val="Arial"/>
        <family val="3"/>
        <charset val="129"/>
        <scheme val="minor"/>
      </rPr>
      <t>가마솥추어탕</t>
    </r>
  </si>
  <si>
    <r>
      <rPr>
        <sz val="10"/>
        <rFont val="Arial"/>
        <family val="3"/>
        <charset val="129"/>
        <scheme val="minor"/>
      </rPr>
      <t>청정한농식육식당</t>
    </r>
  </si>
  <si>
    <r>
      <rPr>
        <sz val="10"/>
        <rFont val="Arial"/>
        <family val="3"/>
        <charset val="129"/>
        <scheme val="minor"/>
      </rPr>
      <t>담양숯불갈비돈앤돈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더브로</t>
    </r>
  </si>
  <si>
    <r>
      <rPr>
        <sz val="10"/>
        <rFont val="Arial"/>
        <family val="3"/>
        <charset val="129"/>
        <scheme val="minor"/>
      </rPr>
      <t>죽향골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청동오리전문</t>
    </r>
  </si>
  <si>
    <r>
      <rPr>
        <sz val="10"/>
        <rFont val="Arial"/>
        <family val="3"/>
        <charset val="129"/>
        <scheme val="minor"/>
      </rPr>
      <t>풍류랑</t>
    </r>
  </si>
  <si>
    <r>
      <rPr>
        <sz val="10"/>
        <rFont val="Arial"/>
        <family val="3"/>
        <charset val="129"/>
        <scheme val="minor"/>
      </rPr>
      <t>말바우국밥</t>
    </r>
  </si>
  <si>
    <r>
      <rPr>
        <sz val="10"/>
        <rFont val="Arial"/>
        <family val="3"/>
        <charset val="129"/>
        <scheme val="minor"/>
      </rPr>
      <t>문산골식육식당</t>
    </r>
  </si>
  <si>
    <r>
      <rPr>
        <sz val="10"/>
        <rFont val="Arial"/>
        <family val="3"/>
        <charset val="129"/>
        <scheme val="minor"/>
      </rPr>
      <t>카페에쏠로지커피팩토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전통뚝배기생태한마리</t>
    </r>
  </si>
  <si>
    <r>
      <rPr>
        <sz val="10"/>
        <rFont val="Arial"/>
        <family val="3"/>
        <charset val="129"/>
        <scheme val="minor"/>
      </rPr>
      <t>미옌</t>
    </r>
  </si>
  <si>
    <r>
      <rPr>
        <sz val="10"/>
        <rFont val="Arial"/>
        <family val="3"/>
        <charset val="129"/>
        <scheme val="minor"/>
      </rPr>
      <t>허가네산약초오리</t>
    </r>
  </si>
  <si>
    <r>
      <rPr>
        <sz val="10"/>
        <rFont val="Arial"/>
        <family val="3"/>
        <charset val="129"/>
        <scheme val="minor"/>
      </rPr>
      <t>사해일가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</si>
  <si>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부의장</t>
    </r>
    <phoneticPr fontId="10" type="noConversion"/>
  </si>
  <si>
    <r>
      <rPr>
        <sz val="10"/>
        <rFont val="Arial"/>
        <family val="3"/>
        <charset val="129"/>
        <scheme val="minor"/>
      </rPr>
      <t>부의장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의정활동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현안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논의를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위한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관계자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간담회</t>
    </r>
    <phoneticPr fontId="52" type="noConversion"/>
  </si>
  <si>
    <r>
      <rPr>
        <sz val="10"/>
        <rFont val="Arial"/>
        <family val="3"/>
        <charset val="129"/>
        <scheme val="minor"/>
      </rPr>
      <t>한우에꽃피우다</t>
    </r>
    <phoneticPr fontId="52" type="noConversion"/>
  </si>
  <si>
    <r>
      <rPr>
        <sz val="10"/>
        <rFont val="Arial"/>
        <family val="3"/>
        <charset val="129"/>
        <scheme val="minor"/>
      </rPr>
      <t>제주흑다돈운암점</t>
    </r>
    <phoneticPr fontId="52" type="noConversion"/>
  </si>
  <si>
    <r>
      <rPr>
        <sz val="10"/>
        <rFont val="Arial"/>
        <family val="3"/>
        <charset val="129"/>
        <scheme val="minor"/>
      </rPr>
      <t>틔움직업재활센터</t>
    </r>
    <phoneticPr fontId="52" type="noConversion"/>
  </si>
  <si>
    <r>
      <rPr>
        <sz val="10"/>
        <rFont val="Arial"/>
        <family val="3"/>
        <charset val="129"/>
        <scheme val="minor"/>
      </rPr>
      <t>투썸플레이스운암점</t>
    </r>
    <phoneticPr fontId="52" type="noConversion"/>
  </si>
  <si>
    <r>
      <rPr>
        <sz val="10"/>
        <rFont val="Arial"/>
        <family val="3"/>
        <charset val="129"/>
        <scheme val="minor"/>
      </rPr>
      <t>이비가짬뽕전남대점</t>
    </r>
    <phoneticPr fontId="52" type="noConversion"/>
  </si>
  <si>
    <r>
      <rPr>
        <sz val="10"/>
        <color rgb="FFFFFFFF"/>
        <rFont val="Arial"/>
        <family val="3"/>
        <charset val="129"/>
        <scheme val="minor"/>
      </rPr>
      <t>장소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</si>
  <si>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상임위원회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</si>
  <si>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더브로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</si>
  <si>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의회운영위원장</t>
    </r>
  </si>
  <si>
    <r>
      <rPr>
        <sz val="10"/>
        <color theme="1"/>
        <rFont val="Arial"/>
        <family val="3"/>
        <charset val="129"/>
        <scheme val="minor"/>
      </rPr>
      <t>의회운영위원장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</si>
  <si>
    <r>
      <rPr>
        <sz val="10"/>
        <color theme="1"/>
        <rFont val="Arial"/>
        <family val="3"/>
        <charset val="129"/>
        <scheme val="minor"/>
      </rPr>
      <t>광양재첩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</si>
  <si>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만선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</si>
  <si>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커피마마퀸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</si>
  <si>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샌디얌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</si>
  <si>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현대오리탕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오리무중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</si>
  <si>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명산활어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</si>
  <si>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콩샌임동점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</si>
  <si>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한성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카페마르디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</si>
  <si>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유명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</si>
  <si>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명산활어</t>
    </r>
    <r>
      <rPr>
        <sz val="10"/>
        <color theme="1"/>
        <rFont val="Arial"/>
        <family val="2"/>
        <scheme val="minor"/>
      </rPr>
      <t xml:space="preserve"> /</t>
    </r>
    <r>
      <rPr>
        <sz val="10"/>
        <color theme="1"/>
        <rFont val="Arial"/>
        <family val="3"/>
        <charset val="129"/>
        <scheme val="minor"/>
      </rPr>
      <t>엔레브커피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</si>
  <si>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울림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</si>
  <si>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경민회관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청자다방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</si>
  <si>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샤브향용봉점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</si>
  <si>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푸짐한집</t>
    </r>
    <phoneticPr fontId="52" type="noConversion"/>
  </si>
  <si>
    <r>
      <rPr>
        <sz val="10"/>
        <color rgb="FFFFFFFF"/>
        <rFont val="Arial"/>
        <family val="3"/>
        <charset val="129"/>
        <scheme val="minor"/>
      </rPr>
      <t>상임위원회</t>
    </r>
  </si>
  <si>
    <r>
      <rPr>
        <sz val="10"/>
        <rFont val="Arial"/>
        <family val="3"/>
        <charset val="129"/>
        <scheme val="minor"/>
      </rPr>
      <t>백년한우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</si>
  <si>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</si>
  <si>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오찬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  <phoneticPr fontId="52" type="noConversion"/>
  </si>
  <si>
    <r>
      <rPr>
        <sz val="10"/>
        <rFont val="Arial"/>
        <family val="3"/>
        <charset val="129"/>
        <scheme val="minor"/>
      </rPr>
      <t>연어랑</t>
    </r>
    <phoneticPr fontId="52" type="noConversion"/>
  </si>
  <si>
    <r>
      <rPr>
        <sz val="10"/>
        <rFont val="Arial"/>
        <family val="3"/>
        <charset val="129"/>
        <scheme val="minor"/>
      </rPr>
      <t>남도한정식앤싱싱활어</t>
    </r>
    <phoneticPr fontId="52" type="noConversion"/>
  </si>
  <si>
    <r>
      <rPr>
        <sz val="10"/>
        <rFont val="Arial"/>
        <family val="3"/>
        <charset val="129"/>
        <scheme val="minor"/>
      </rPr>
      <t>백년한우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카흐베하네</t>
    </r>
    <phoneticPr fontId="52" type="noConversion"/>
  </si>
  <si>
    <r>
      <rPr>
        <sz val="10"/>
        <rFont val="Arial"/>
        <family val="3"/>
        <charset val="129"/>
        <scheme val="minor"/>
      </rPr>
      <t>신쭈꾸미용봉점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</si>
  <si>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이영미궁중한방삼계탕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엔젤리너스오치점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</si>
  <si>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경제복지위원장</t>
    </r>
  </si>
  <si>
    <r>
      <rPr>
        <sz val="10"/>
        <color theme="1"/>
        <rFont val="Arial"/>
        <family val="3"/>
        <charset val="129"/>
        <scheme val="minor"/>
      </rPr>
      <t>안전도시위원장</t>
    </r>
    <phoneticPr fontId="10" type="noConversion"/>
  </si>
  <si>
    <r>
      <rPr>
        <sz val="10"/>
        <color rgb="FF000000"/>
        <rFont val="Arial"/>
        <family val="3"/>
        <charset val="129"/>
        <scheme val="minor"/>
      </rPr>
      <t>예산결산특별위원장</t>
    </r>
    <phoneticPr fontId="10" type="noConversion"/>
  </si>
  <si>
    <t>495나폴리</t>
    <phoneticPr fontId="52" type="noConversion"/>
  </si>
  <si>
    <t>국일현방</t>
    <phoneticPr fontId="52" type="noConversion"/>
  </si>
  <si>
    <t>12:35 / 12:41</t>
    <phoneticPr fontId="52" type="noConversion"/>
  </si>
  <si>
    <t>샤브향용봉점 / 안전가옥</t>
    <phoneticPr fontId="52" type="noConversion"/>
  </si>
  <si>
    <t>샤브20첨단점</t>
    <phoneticPr fontId="52" type="noConversion"/>
  </si>
  <si>
    <t>유유샤브</t>
    <phoneticPr fontId="52" type="noConversion"/>
  </si>
  <si>
    <t>이화한우</t>
    <phoneticPr fontId="52" type="noConversion"/>
  </si>
  <si>
    <t>금란정</t>
    <phoneticPr fontId="52" type="noConversion"/>
  </si>
  <si>
    <t>다원각</t>
    <phoneticPr fontId="52" type="noConversion"/>
  </si>
  <si>
    <t>말바우생선구이</t>
    <phoneticPr fontId="52" type="noConversion"/>
  </si>
  <si>
    <t>12:43 / 12:48</t>
    <phoneticPr fontId="52" type="noConversion"/>
  </si>
  <si>
    <t>우리밀베이커리(자활) / 커피마루우산점(자활)</t>
    <phoneticPr fontId="52" type="noConversion"/>
  </si>
  <si>
    <t>여수세꼬시</t>
    <phoneticPr fontId="52" type="noConversion"/>
  </si>
  <si>
    <t>비원카페</t>
    <phoneticPr fontId="52" type="noConversion"/>
  </si>
  <si>
    <t>해일서대나라</t>
    <phoneticPr fontId="52" type="noConversion"/>
  </si>
  <si>
    <t>두암골풍천장어</t>
    <phoneticPr fontId="52" type="noConversion"/>
  </si>
  <si>
    <t>경원해물찜</t>
    <phoneticPr fontId="52" type="noConversion"/>
  </si>
  <si>
    <t>컴포즈커피광주두암점</t>
    <phoneticPr fontId="52" type="noConversion"/>
  </si>
  <si>
    <t>전가미가강의리추어탕</t>
    <phoneticPr fontId="52" type="noConversion"/>
  </si>
  <si>
    <t>코끼리옛날짜장</t>
    <phoneticPr fontId="52" type="noConversion"/>
  </si>
  <si>
    <t>의회운영위원회 제308회(임시회) 폐회 중 의정현안 논의를 위한 간담회</t>
    <phoneticPr fontId="52" type="noConversion"/>
  </si>
  <si>
    <t>12:48 / 12:56</t>
    <phoneticPr fontId="52" type="noConversion"/>
  </si>
  <si>
    <t>국일현방 / 봄봄운암벽산점</t>
    <phoneticPr fontId="52" type="noConversion"/>
  </si>
  <si>
    <t>13:05 / 13:13</t>
    <phoneticPr fontId="52" type="noConversion"/>
  </si>
  <si>
    <t>황실장가계 / 포르피노열세번째이야기</t>
    <phoneticPr fontId="52" type="noConversion"/>
  </si>
  <si>
    <t>13:02 / 13:14</t>
    <phoneticPr fontId="52" type="noConversion"/>
  </si>
  <si>
    <t>조아회관 / 이오삼253</t>
    <phoneticPr fontId="52" type="noConversion"/>
  </si>
  <si>
    <t>12:05 / 12:10</t>
    <phoneticPr fontId="52" type="noConversion"/>
  </si>
  <si>
    <t>태홍회관 / 노마딕커피</t>
    <phoneticPr fontId="52" type="noConversion"/>
  </si>
  <si>
    <t>12:05 / 12:24</t>
    <phoneticPr fontId="52" type="noConversion"/>
  </si>
  <si>
    <t>진식당 / 인크커피챔피언스필드점</t>
    <phoneticPr fontId="52" type="noConversion"/>
  </si>
  <si>
    <t>12:53 / 13:08</t>
    <phoneticPr fontId="52" type="noConversion"/>
  </si>
  <si>
    <t>여수세꼬시 / 소미당</t>
    <phoneticPr fontId="52" type="noConversion"/>
  </si>
  <si>
    <t>12:29 / 12:42</t>
    <phoneticPr fontId="52" type="noConversion"/>
  </si>
  <si>
    <t>이헌한우 / 투썸플레이스</t>
    <phoneticPr fontId="52" type="noConversion"/>
  </si>
  <si>
    <t>12:00 / 12:01</t>
    <phoneticPr fontId="52" type="noConversion"/>
  </si>
  <si>
    <t>정가네나주곰탕 / 일리카페</t>
    <phoneticPr fontId="52" type="noConversion"/>
  </si>
  <si>
    <t>12:24 / 12:31</t>
    <phoneticPr fontId="52" type="noConversion"/>
  </si>
  <si>
    <t>놀부보쌈 / 파스쿠찌</t>
    <phoneticPr fontId="52" type="noConversion"/>
  </si>
  <si>
    <t>11:50 / 12:40</t>
    <phoneticPr fontId="52" type="noConversion"/>
  </si>
  <si>
    <t>효자반점 / 다이브인</t>
    <phoneticPr fontId="52" type="noConversion"/>
  </si>
  <si>
    <t>12:28 / 12:31</t>
    <phoneticPr fontId="52" type="noConversion"/>
  </si>
  <si>
    <t>정동전대점 /파스쿠찌</t>
    <phoneticPr fontId="52" type="noConversion"/>
  </si>
  <si>
    <t>11:47 / 12:21</t>
    <phoneticPr fontId="52" type="noConversion"/>
  </si>
  <si>
    <t>12:30 / 12:37</t>
    <phoneticPr fontId="52" type="noConversion"/>
  </si>
  <si>
    <t>중앙닭갈비 전대점 / 카페올리비아</t>
    <phoneticPr fontId="52" type="noConversion"/>
  </si>
  <si>
    <t>11:40 / 12:14</t>
    <phoneticPr fontId="52" type="noConversion"/>
  </si>
  <si>
    <t>보배반점 / 라이트라이트샵</t>
    <phoneticPr fontId="52" type="noConversion"/>
  </si>
  <si>
    <t>12:14 / 12:22</t>
    <phoneticPr fontId="52" type="noConversion"/>
  </si>
  <si>
    <t>또래오래 / 할리스북구청점</t>
    <phoneticPr fontId="52" type="noConversion"/>
  </si>
  <si>
    <t>2026년 설맞이 사회복지시설 방문 기탁판 구입</t>
    <phoneticPr fontId="52" type="noConversion"/>
  </si>
  <si>
    <t>삼일절 제107주년 기념행사 참석자 오찬 간담회</t>
  </si>
  <si>
    <t xml:space="preserve"> 의장 부의장실 내방객을 위한 다과류 등 물품 구입</t>
  </si>
  <si>
    <t>12;14 / 12:18</t>
    <phoneticPr fontId="52" type="noConversion"/>
  </si>
  <si>
    <t>11:44 / 12:17</t>
    <phoneticPr fontId="52" type="noConversion"/>
  </si>
  <si>
    <r>
      <rPr>
        <sz val="10"/>
        <rFont val="Arial"/>
        <family val="3"/>
        <charset val="129"/>
        <scheme val="major"/>
      </rPr>
      <t>스위티움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투썸플레이스전남대점</t>
    </r>
    <phoneticPr fontId="52" type="noConversion"/>
  </si>
  <si>
    <r>
      <rPr>
        <sz val="10"/>
        <color rgb="FF000000"/>
        <rFont val="Arial"/>
        <family val="3"/>
        <charset val="129"/>
        <scheme val="major"/>
      </rPr>
      <t>북구의회</t>
    </r>
    <phoneticPr fontId="10" type="noConversion"/>
  </si>
  <si>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308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52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</si>
  <si>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</si>
  <si>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r>
      <rPr>
        <sz val="10"/>
        <rFont val="Arial"/>
        <family val="3"/>
        <charset val="129"/>
        <scheme val="major"/>
      </rPr>
      <t>효자반점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52" type="noConversion"/>
  </si>
  <si>
    <r>
      <rPr>
        <sz val="10"/>
        <rFont val="Arial"/>
        <family val="3"/>
        <charset val="129"/>
        <scheme val="major"/>
      </rPr>
      <t>전문위원실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주관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52" type="noConversion"/>
  </si>
  <si>
    <r>
      <rPr>
        <sz val="10"/>
        <rFont val="Arial"/>
        <family val="3"/>
        <charset val="129"/>
        <scheme val="major"/>
      </rPr>
      <t>오리랑돼지랑</t>
    </r>
    <phoneticPr fontId="52" type="noConversion"/>
  </si>
  <si>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52" type="noConversion"/>
  </si>
  <si>
    <t>50년전통국밥</t>
    <phoneticPr fontId="52" type="noConversion"/>
  </si>
  <si>
    <t>12:11 / 12:15</t>
    <phoneticPr fontId="52" type="noConversion"/>
  </si>
  <si>
    <t>12:06 / 12:24</t>
    <phoneticPr fontId="52" type="noConversion"/>
  </si>
  <si>
    <t>12:24 / 12:32</t>
    <phoneticPr fontId="52" type="noConversion"/>
  </si>
  <si>
    <t>12:06 / 12:08</t>
    <phoneticPr fontId="52" type="noConversion"/>
  </si>
  <si>
    <r>
      <rPr>
        <sz val="10"/>
        <color rgb="FF000000"/>
        <rFont val="Arial"/>
        <family val="3"/>
        <charset val="129"/>
        <scheme val="major"/>
      </rPr>
      <t>의회사무국장</t>
    </r>
    <phoneticPr fontId="10" type="noConversion"/>
  </si>
  <si>
    <r>
      <rPr>
        <sz val="10"/>
        <rFont val="Arial"/>
        <family val="3"/>
        <charset val="129"/>
        <scheme val="major"/>
      </rPr>
      <t>산수옥모밀</t>
    </r>
    <phoneticPr fontId="52" type="noConversion"/>
  </si>
  <si>
    <r>
      <rPr>
        <sz val="10"/>
        <rFont val="Arial"/>
        <family val="3"/>
        <charset val="129"/>
        <scheme val="major"/>
      </rPr>
      <t>정가네나주곰탕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</t>
    </r>
    <phoneticPr fontId="52" type="noConversion"/>
  </si>
  <si>
    <r>
      <rPr>
        <sz val="10"/>
        <rFont val="Arial"/>
        <family val="3"/>
        <charset val="129"/>
        <scheme val="major"/>
      </rPr>
      <t>고모네뽈찜</t>
    </r>
    <phoneticPr fontId="52" type="noConversion"/>
  </si>
  <si>
    <r>
      <rPr>
        <sz val="10"/>
        <rFont val="Arial"/>
        <family val="3"/>
        <charset val="129"/>
        <scheme val="major"/>
      </rPr>
      <t>미스터초밥왕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카페나인틴</t>
    </r>
    <r>
      <rPr>
        <sz val="10"/>
        <rFont val="Arial"/>
        <family val="2"/>
        <scheme val="major"/>
      </rPr>
      <t>52</t>
    </r>
    <phoneticPr fontId="52" type="noConversion"/>
  </si>
  <si>
    <r>
      <rPr>
        <sz val="10"/>
        <rFont val="Arial"/>
        <family val="3"/>
        <charset val="129"/>
        <scheme val="major"/>
      </rPr>
      <t>들깨마을칼국수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댄싱컵용봉점</t>
    </r>
    <phoneticPr fontId="52" type="noConversion"/>
  </si>
  <si>
    <r>
      <rPr>
        <sz val="10"/>
        <rFont val="Arial"/>
        <family val="3"/>
        <charset val="129"/>
        <scheme val="major"/>
      </rPr>
      <t>보배반점</t>
    </r>
    <phoneticPr fontId="52" type="noConversion"/>
  </si>
  <si>
    <r>
      <rPr>
        <sz val="10"/>
        <rFont val="Arial"/>
        <family val="3"/>
        <charset val="129"/>
        <scheme val="major"/>
      </rPr>
      <t>다다</t>
    </r>
    <phoneticPr fontId="52" type="noConversion"/>
  </si>
  <si>
    <r>
      <rPr>
        <sz val="10"/>
        <color theme="1"/>
        <rFont val="Arial"/>
        <family val="2"/>
        <charset val="129"/>
        <scheme val="major"/>
      </rPr>
      <t>덤앤덤돼지촌</t>
    </r>
    <r>
      <rPr>
        <sz val="10"/>
        <color theme="1"/>
        <rFont val="Arial"/>
        <family val="2"/>
        <scheme val="major"/>
      </rPr>
      <t xml:space="preserve"> / </t>
    </r>
    <r>
      <rPr>
        <sz val="10"/>
        <color theme="1"/>
        <rFont val="Arial"/>
        <family val="2"/>
        <charset val="129"/>
        <scheme val="major"/>
      </rPr>
      <t>더브로</t>
    </r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</si>
</sst>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_);[Red]\(0\)"/>
    <numFmt numFmtId="178" formatCode="h:mm:ss;@"/>
  </numFmts>
  <fonts count="70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8"/>
      <name val="Arial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rgb="FFFFFFFF"/>
      <name val="돋움"/>
      <family val="3"/>
      <charset val="129"/>
    </font>
    <font>
      <sz val="10"/>
      <name val="Arial"/>
      <family val="3"/>
      <charset val="129"/>
      <scheme val="minor"/>
    </font>
    <font>
      <sz val="10"/>
      <color theme="1"/>
      <name val="Arial"/>
      <family val="3"/>
      <charset val="129"/>
      <scheme val="minor"/>
    </font>
    <font>
      <sz val="10"/>
      <color rgb="FFFFFFFF"/>
      <name val="Arial"/>
      <family val="2"/>
      <scheme val="minor"/>
    </font>
    <font>
      <sz val="10"/>
      <color rgb="FFFFFFFF"/>
      <name val="Arial"/>
      <family val="3"/>
      <charset val="129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indexed="63"/>
      <name val="Arial"/>
      <family val="2"/>
      <scheme val="minor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rgb="FF000000"/>
      <name val="Arial"/>
      <family val="2"/>
      <scheme val="major"/>
    </font>
    <font>
      <sz val="10"/>
      <color rgb="FF00000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2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>
      <alignment vertical="center"/>
    </xf>
    <xf numFmtId="0" fontId="45" fillId="0" borderId="0"/>
    <xf numFmtId="0" fontId="45" fillId="0" borderId="0"/>
    <xf numFmtId="0" fontId="27" fillId="0" borderId="0"/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28" fillId="3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0" fillId="0" borderId="0"/>
    <xf numFmtId="41" fontId="51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78">
    <xf numFmtId="0" fontId="0" fillId="0" borderId="0" xfId="0" applyFont="1" applyAlignment="1"/>
    <xf numFmtId="0" fontId="46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4" borderId="0" xfId="0" applyFont="1" applyFill="1" applyBorder="1" applyAlignment="1"/>
    <xf numFmtId="0" fontId="49" fillId="0" borderId="17" xfId="0" applyNumberFormat="1" applyFont="1" applyFill="1" applyBorder="1" applyAlignment="1">
      <alignment horizontal="center" vertical="center"/>
    </xf>
    <xf numFmtId="14" fontId="49" fillId="0" borderId="17" xfId="0" applyNumberFormat="1" applyFont="1" applyFill="1" applyBorder="1" applyAlignment="1">
      <alignment horizontal="center" vertical="center"/>
    </xf>
    <xf numFmtId="0" fontId="53" fillId="0" borderId="10" xfId="0" applyFont="1" applyBorder="1" applyAlignment="1">
      <alignment horizontal="center" shrinkToFit="1"/>
    </xf>
    <xf numFmtId="176" fontId="49" fillId="34" borderId="10" xfId="3362" applyNumberFormat="1" applyFont="1" applyFill="1" applyBorder="1" applyAlignment="1">
      <alignment horizontal="center" vertical="center" shrinkToFit="1"/>
    </xf>
    <xf numFmtId="0" fontId="53" fillId="0" borderId="10" xfId="0" applyFont="1" applyBorder="1" applyAlignment="1">
      <alignment horizontal="center" vertical="center" shrinkToFit="1"/>
    </xf>
    <xf numFmtId="0" fontId="53" fillId="34" borderId="10" xfId="0" applyFont="1" applyFill="1" applyBorder="1" applyAlignment="1">
      <alignment horizontal="center" vertical="center" shrinkToFit="1"/>
    </xf>
    <xf numFmtId="14" fontId="49" fillId="0" borderId="12" xfId="0" applyNumberFormat="1" applyFont="1" applyFill="1" applyBorder="1" applyAlignment="1">
      <alignment horizontal="center" vertical="center"/>
    </xf>
    <xf numFmtId="0" fontId="49" fillId="0" borderId="12" xfId="0" applyNumberFormat="1" applyFont="1" applyFill="1" applyBorder="1" applyAlignment="1">
      <alignment horizontal="center" vertical="center"/>
    </xf>
    <xf numFmtId="0" fontId="49" fillId="0" borderId="14" xfId="0" applyNumberFormat="1" applyFont="1" applyFill="1" applyBorder="1" applyAlignment="1">
      <alignment horizontal="center" vertical="center" shrinkToFit="1"/>
    </xf>
    <xf numFmtId="0" fontId="49" fillId="0" borderId="17" xfId="0" applyNumberFormat="1" applyFont="1" applyFill="1" applyBorder="1" applyAlignment="1">
      <alignment horizontal="center" vertical="center" shrinkToFit="1"/>
    </xf>
    <xf numFmtId="0" fontId="49" fillId="0" borderId="0" xfId="0" applyNumberFormat="1" applyFont="1" applyFill="1" applyBorder="1" applyAlignment="1">
      <alignment horizontal="center" vertical="center" shrinkToFit="1"/>
    </xf>
    <xf numFmtId="14" fontId="54" fillId="2" borderId="10" xfId="0" applyNumberFormat="1" applyFont="1" applyFill="1" applyBorder="1" applyAlignment="1">
      <alignment horizontal="center" vertical="center" shrinkToFit="1"/>
    </xf>
    <xf numFmtId="0" fontId="54" fillId="2" borderId="10" xfId="0" applyFont="1" applyFill="1" applyBorder="1" applyAlignment="1">
      <alignment horizontal="center" vertical="center" shrinkToFit="1"/>
    </xf>
    <xf numFmtId="41" fontId="54" fillId="2" borderId="10" xfId="0" applyNumberFormat="1" applyFont="1" applyFill="1" applyBorder="1" applyAlignment="1">
      <alignment horizontal="center" vertical="center" shrinkToFit="1"/>
    </xf>
    <xf numFmtId="14" fontId="49" fillId="0" borderId="20" xfId="0" applyNumberFormat="1" applyFont="1" applyFill="1" applyBorder="1" applyAlignment="1">
      <alignment horizontal="center" vertical="center"/>
    </xf>
    <xf numFmtId="21" fontId="49" fillId="0" borderId="20" xfId="0" applyNumberFormat="1" applyFont="1" applyFill="1" applyBorder="1" applyAlignment="1">
      <alignment horizontal="center" vertical="center"/>
    </xf>
    <xf numFmtId="0" fontId="49" fillId="0" borderId="20" xfId="0" applyNumberFormat="1" applyFont="1" applyFill="1" applyBorder="1" applyAlignment="1">
      <alignment horizontal="center" vertical="center"/>
    </xf>
    <xf numFmtId="176" fontId="49" fillId="0" borderId="20" xfId="0" applyNumberFormat="1" applyFont="1" applyFill="1" applyBorder="1" applyAlignment="1">
      <alignment horizontal="center" vertical="center"/>
    </xf>
    <xf numFmtId="176" fontId="49" fillId="0" borderId="20" xfId="0" applyNumberFormat="1" applyFont="1" applyFill="1" applyBorder="1" applyAlignment="1">
      <alignment horizontal="right" vertical="center"/>
    </xf>
    <xf numFmtId="20" fontId="49" fillId="0" borderId="20" xfId="0" applyNumberFormat="1" applyFont="1" applyFill="1" applyBorder="1" applyAlignment="1">
      <alignment horizontal="center" vertical="center"/>
    </xf>
    <xf numFmtId="0" fontId="53" fillId="0" borderId="0" xfId="0" applyFont="1" applyAlignment="1"/>
    <xf numFmtId="0" fontId="54" fillId="2" borderId="0" xfId="0" applyFont="1" applyFill="1" applyAlignment="1">
      <alignment horizontal="center" vertical="center" shrinkToFit="1"/>
    </xf>
    <xf numFmtId="14" fontId="54" fillId="2" borderId="0" xfId="0" applyNumberFormat="1" applyFont="1" applyFill="1" applyAlignment="1">
      <alignment horizontal="center" vertical="center" shrinkToFit="1"/>
    </xf>
    <xf numFmtId="41" fontId="54" fillId="2" borderId="0" xfId="0" applyNumberFormat="1" applyFont="1" applyFill="1" applyAlignment="1">
      <alignment horizontal="center" vertical="center" shrinkToFit="1"/>
    </xf>
    <xf numFmtId="0" fontId="53" fillId="0" borderId="0" xfId="0" applyFont="1" applyAlignment="1">
      <alignment shrinkToFit="1"/>
    </xf>
    <xf numFmtId="41" fontId="53" fillId="0" borderId="0" xfId="0" applyNumberFormat="1" applyFont="1" applyAlignment="1">
      <alignment horizontal="center" vertical="center" shrinkToFit="1"/>
    </xf>
    <xf numFmtId="0" fontId="49" fillId="0" borderId="20" xfId="0" applyNumberFormat="1" applyFont="1" applyFill="1" applyBorder="1" applyAlignment="1">
      <alignment horizontal="center" vertical="center" shrinkToFit="1"/>
    </xf>
    <xf numFmtId="21" fontId="55" fillId="0" borderId="20" xfId="0" applyNumberFormat="1" applyFont="1" applyFill="1" applyBorder="1" applyAlignment="1">
      <alignment horizontal="center" vertical="center"/>
    </xf>
    <xf numFmtId="21" fontId="55" fillId="34" borderId="20" xfId="0" applyNumberFormat="1" applyFont="1" applyFill="1" applyBorder="1" applyAlignment="1">
      <alignment horizontal="center" vertical="center"/>
    </xf>
    <xf numFmtId="0" fontId="56" fillId="0" borderId="20" xfId="0" applyFont="1" applyFill="1" applyBorder="1" applyAlignment="1">
      <alignment horizontal="center" vertical="center"/>
    </xf>
    <xf numFmtId="14" fontId="55" fillId="34" borderId="20" xfId="0" applyNumberFormat="1" applyFont="1" applyFill="1" applyBorder="1" applyAlignment="1">
      <alignment horizontal="center" vertical="center"/>
    </xf>
    <xf numFmtId="0" fontId="55" fillId="34" borderId="20" xfId="0" applyNumberFormat="1" applyFont="1" applyFill="1" applyBorder="1" applyAlignment="1">
      <alignment horizontal="center" vertical="center"/>
    </xf>
    <xf numFmtId="0" fontId="55" fillId="34" borderId="20" xfId="0" applyNumberFormat="1" applyFont="1" applyFill="1" applyBorder="1" applyAlignment="1">
      <alignment horizontal="center" vertical="center" shrinkToFit="1"/>
    </xf>
    <xf numFmtId="14" fontId="57" fillId="2" borderId="0" xfId="0" applyNumberFormat="1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 shrinkToFit="1"/>
    </xf>
    <xf numFmtId="14" fontId="59" fillId="0" borderId="10" xfId="0" applyNumberFormat="1" applyFont="1" applyFill="1" applyBorder="1" applyAlignment="1">
      <alignment horizontal="center" vertical="center"/>
    </xf>
    <xf numFmtId="178" fontId="59" fillId="0" borderId="10" xfId="0" applyNumberFormat="1" applyFont="1" applyFill="1" applyBorder="1" applyAlignment="1">
      <alignment horizontal="center" vertical="center" shrinkToFit="1"/>
    </xf>
    <xf numFmtId="0" fontId="59" fillId="0" borderId="10" xfId="0" applyNumberFormat="1" applyFont="1" applyFill="1" applyBorder="1" applyAlignment="1">
      <alignment horizontal="center" vertical="center" shrinkToFit="1"/>
    </xf>
    <xf numFmtId="0" fontId="59" fillId="0" borderId="10" xfId="3115" applyNumberFormat="1" applyFont="1" applyFill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/>
    </xf>
    <xf numFmtId="0" fontId="59" fillId="0" borderId="10" xfId="0" applyNumberFormat="1" applyFont="1" applyFill="1" applyBorder="1" applyAlignment="1">
      <alignment horizontal="center" vertical="center"/>
    </xf>
    <xf numFmtId="176" fontId="59" fillId="34" borderId="10" xfId="0" applyNumberFormat="1" applyFont="1" applyFill="1" applyBorder="1" applyAlignment="1">
      <alignment horizontal="right" vertical="center"/>
    </xf>
    <xf numFmtId="176" fontId="59" fillId="34" borderId="10" xfId="3362" applyNumberFormat="1" applyFont="1" applyFill="1" applyBorder="1" applyAlignment="1">
      <alignment horizontal="right" vertical="center"/>
    </xf>
    <xf numFmtId="14" fontId="62" fillId="0" borderId="10" xfId="0" applyNumberFormat="1" applyFont="1" applyBorder="1" applyAlignment="1">
      <alignment horizontal="center" vertical="center"/>
    </xf>
    <xf numFmtId="20" fontId="62" fillId="0" borderId="10" xfId="0" applyNumberFormat="1" applyFont="1" applyBorder="1" applyAlignment="1">
      <alignment horizontal="center" vertical="center" shrinkToFit="1"/>
    </xf>
    <xf numFmtId="0" fontId="62" fillId="0" borderId="10" xfId="0" applyFont="1" applyBorder="1" applyAlignment="1">
      <alignment horizontal="center" vertical="center" shrinkToFit="1"/>
    </xf>
    <xf numFmtId="0" fontId="62" fillId="0" borderId="10" xfId="0" applyFont="1" applyBorder="1" applyAlignment="1">
      <alignment horizontal="center" vertical="center"/>
    </xf>
    <xf numFmtId="41" fontId="62" fillId="34" borderId="10" xfId="2344" applyFont="1" applyFill="1" applyBorder="1" applyAlignment="1">
      <alignment horizontal="center" vertical="center"/>
    </xf>
    <xf numFmtId="176" fontId="62" fillId="34" borderId="10" xfId="0" applyNumberFormat="1" applyFont="1" applyFill="1" applyBorder="1" applyAlignment="1">
      <alignment horizontal="right" vertical="center"/>
    </xf>
    <xf numFmtId="14" fontId="59" fillId="0" borderId="20" xfId="0" applyNumberFormat="1" applyFont="1" applyFill="1" applyBorder="1" applyAlignment="1">
      <alignment horizontal="center" vertical="center"/>
    </xf>
    <xf numFmtId="178" fontId="59" fillId="0" borderId="20" xfId="0" applyNumberFormat="1" applyFont="1" applyFill="1" applyBorder="1" applyAlignment="1">
      <alignment horizontal="center" vertical="center" shrinkToFit="1"/>
    </xf>
    <xf numFmtId="0" fontId="59" fillId="0" borderId="20" xfId="0" applyNumberFormat="1" applyFont="1" applyFill="1" applyBorder="1" applyAlignment="1">
      <alignment horizontal="center" vertical="center" shrinkToFit="1"/>
    </xf>
    <xf numFmtId="0" fontId="60" fillId="0" borderId="20" xfId="0" applyFont="1" applyBorder="1" applyAlignment="1">
      <alignment horizontal="center" vertical="center"/>
    </xf>
    <xf numFmtId="0" fontId="59" fillId="0" borderId="20" xfId="0" applyNumberFormat="1" applyFont="1" applyFill="1" applyBorder="1" applyAlignment="1">
      <alignment horizontal="center" vertical="center"/>
    </xf>
    <xf numFmtId="176" fontId="62" fillId="34" borderId="20" xfId="0" applyNumberFormat="1" applyFont="1" applyFill="1" applyBorder="1" applyAlignment="1">
      <alignment horizontal="right" vertical="center"/>
    </xf>
    <xf numFmtId="14" fontId="62" fillId="0" borderId="0" xfId="1796" applyNumberFormat="1" applyFont="1" applyFill="1" applyBorder="1" applyAlignment="1">
      <alignment horizontal="center" vertical="center"/>
    </xf>
    <xf numFmtId="20" fontId="62" fillId="0" borderId="0" xfId="1796" applyNumberFormat="1" applyFont="1" applyFill="1" applyBorder="1" applyAlignment="1">
      <alignment horizontal="center" vertical="center"/>
    </xf>
    <xf numFmtId="0" fontId="62" fillId="0" borderId="0" xfId="1796" applyFont="1" applyFill="1" applyBorder="1" applyAlignment="1">
      <alignment horizontal="center" vertical="center" shrinkToFit="1"/>
    </xf>
    <xf numFmtId="0" fontId="62" fillId="0" borderId="0" xfId="1796" applyFont="1" applyFill="1" applyBorder="1" applyAlignment="1">
      <alignment horizontal="center" vertical="center"/>
    </xf>
    <xf numFmtId="176" fontId="59" fillId="34" borderId="0" xfId="1796" applyNumberFormat="1" applyFont="1" applyFill="1" applyBorder="1" applyAlignment="1">
      <alignment horizontal="right" vertical="center"/>
    </xf>
    <xf numFmtId="176" fontId="59" fillId="0" borderId="13" xfId="1796" applyNumberFormat="1" applyFont="1" applyFill="1" applyBorder="1" applyAlignment="1">
      <alignment horizontal="right" vertical="center"/>
    </xf>
    <xf numFmtId="14" fontId="59" fillId="34" borderId="20" xfId="281" applyNumberFormat="1" applyFont="1" applyFill="1" applyBorder="1" applyAlignment="1">
      <alignment horizontal="center" vertical="center"/>
    </xf>
    <xf numFmtId="21" fontId="59" fillId="34" borderId="20" xfId="281" applyNumberFormat="1" applyFont="1" applyFill="1" applyBorder="1" applyAlignment="1">
      <alignment horizontal="center" vertical="center"/>
    </xf>
    <xf numFmtId="0" fontId="59" fillId="34" borderId="20" xfId="281" applyNumberFormat="1" applyFont="1" applyFill="1" applyBorder="1" applyAlignment="1">
      <alignment horizontal="center" vertical="center" shrinkToFit="1"/>
    </xf>
    <xf numFmtId="0" fontId="62" fillId="0" borderId="10" xfId="3640" applyFont="1" applyFill="1" applyBorder="1" applyAlignment="1">
      <alignment horizontal="center" vertical="center"/>
    </xf>
    <xf numFmtId="0" fontId="59" fillId="34" borderId="20" xfId="281" applyNumberFormat="1" applyFont="1" applyFill="1" applyBorder="1" applyAlignment="1">
      <alignment horizontal="center" vertical="center"/>
    </xf>
    <xf numFmtId="176" fontId="59" fillId="34" borderId="20" xfId="281" applyNumberFormat="1" applyFont="1" applyFill="1" applyBorder="1" applyAlignment="1">
      <alignment horizontal="right" vertical="center"/>
    </xf>
    <xf numFmtId="20" fontId="59" fillId="34" borderId="20" xfId="281" applyNumberFormat="1" applyFont="1" applyFill="1" applyBorder="1" applyAlignment="1">
      <alignment horizontal="center" vertical="center"/>
    </xf>
    <xf numFmtId="176" fontId="59" fillId="0" borderId="0" xfId="1796" applyNumberFormat="1" applyFont="1" applyFill="1" applyBorder="1" applyAlignment="1">
      <alignment horizontal="right" vertical="center"/>
    </xf>
    <xf numFmtId="176" fontId="59" fillId="0" borderId="11" xfId="3362" applyNumberFormat="1" applyFont="1" applyFill="1" applyBorder="1" applyAlignment="1">
      <alignment horizontal="right" vertical="center"/>
    </xf>
    <xf numFmtId="14" fontId="62" fillId="0" borderId="20" xfId="0" applyNumberFormat="1" applyFont="1" applyFill="1" applyBorder="1" applyAlignment="1">
      <alignment horizontal="center" vertical="center"/>
    </xf>
    <xf numFmtId="21" fontId="59" fillId="0" borderId="20" xfId="0" applyNumberFormat="1" applyFont="1" applyFill="1" applyBorder="1" applyAlignment="1">
      <alignment horizontal="center" vertical="center"/>
    </xf>
    <xf numFmtId="0" fontId="62" fillId="34" borderId="20" xfId="0" applyFont="1" applyFill="1" applyBorder="1" applyAlignment="1">
      <alignment horizontal="center" vertical="center" shrinkToFit="1"/>
    </xf>
    <xf numFmtId="0" fontId="62" fillId="34" borderId="10" xfId="3640" applyFont="1" applyFill="1" applyBorder="1" applyAlignment="1">
      <alignment horizontal="center" vertical="center"/>
    </xf>
    <xf numFmtId="0" fontId="62" fillId="0" borderId="20" xfId="0" applyFont="1" applyFill="1" applyBorder="1" applyAlignment="1">
      <alignment horizontal="center" vertical="center"/>
    </xf>
    <xf numFmtId="0" fontId="62" fillId="0" borderId="20" xfId="0" applyNumberFormat="1" applyFont="1" applyFill="1" applyBorder="1" applyAlignment="1">
      <alignment horizontal="center" vertical="center"/>
    </xf>
    <xf numFmtId="176" fontId="59" fillId="0" borderId="20" xfId="0" applyNumberFormat="1" applyFont="1" applyFill="1" applyBorder="1" applyAlignment="1">
      <alignment horizontal="right" vertical="center"/>
    </xf>
    <xf numFmtId="14" fontId="60" fillId="0" borderId="0" xfId="0" applyNumberFormat="1" applyFont="1" applyAlignment="1">
      <alignment horizontal="center" vertical="center"/>
    </xf>
    <xf numFmtId="20" fontId="60" fillId="0" borderId="0" xfId="0" applyNumberFormat="1" applyFont="1" applyAlignment="1">
      <alignment horizontal="center" vertical="center"/>
    </xf>
    <xf numFmtId="0" fontId="60" fillId="34" borderId="0" xfId="0" applyFont="1" applyFill="1" applyAlignment="1">
      <alignment horizontal="center" vertical="center" shrinkToFit="1"/>
    </xf>
    <xf numFmtId="0" fontId="60" fillId="0" borderId="0" xfId="0" applyFont="1" applyAlignment="1">
      <alignment horizontal="center" vertical="center"/>
    </xf>
    <xf numFmtId="41" fontId="60" fillId="0" borderId="0" xfId="2344" applyFont="1" applyAlignment="1">
      <alignment horizontal="center" vertical="center"/>
    </xf>
    <xf numFmtId="14" fontId="62" fillId="34" borderId="20" xfId="0" applyNumberFormat="1" applyFont="1" applyFill="1" applyBorder="1" applyAlignment="1">
      <alignment horizontal="center" vertical="center"/>
    </xf>
    <xf numFmtId="21" fontId="59" fillId="34" borderId="20" xfId="0" applyNumberFormat="1" applyFont="1" applyFill="1" applyBorder="1" applyAlignment="1">
      <alignment horizontal="center" vertical="center"/>
    </xf>
    <xf numFmtId="0" fontId="62" fillId="34" borderId="20" xfId="0" applyFont="1" applyFill="1" applyBorder="1" applyAlignment="1">
      <alignment horizontal="center" vertical="center"/>
    </xf>
    <xf numFmtId="0" fontId="62" fillId="34" borderId="20" xfId="0" applyNumberFormat="1" applyFont="1" applyFill="1" applyBorder="1" applyAlignment="1">
      <alignment horizontal="center" vertical="center"/>
    </xf>
    <xf numFmtId="176" fontId="59" fillId="34" borderId="20" xfId="0" applyNumberFormat="1" applyFont="1" applyFill="1" applyBorder="1" applyAlignment="1">
      <alignment horizontal="right" vertical="center"/>
    </xf>
    <xf numFmtId="0" fontId="62" fillId="0" borderId="10" xfId="3640" applyFont="1" applyBorder="1" applyAlignment="1">
      <alignment horizontal="center" vertical="center"/>
    </xf>
    <xf numFmtId="14" fontId="59" fillId="34" borderId="20" xfId="0" applyNumberFormat="1" applyFont="1" applyFill="1" applyBorder="1" applyAlignment="1">
      <alignment horizontal="center" vertical="center"/>
    </xf>
    <xf numFmtId="0" fontId="59" fillId="34" borderId="20" xfId="0" applyNumberFormat="1" applyFont="1" applyFill="1" applyBorder="1" applyAlignment="1">
      <alignment horizontal="center" vertical="center" shrinkToFit="1"/>
    </xf>
    <xf numFmtId="0" fontId="62" fillId="34" borderId="20" xfId="3640" applyFont="1" applyFill="1" applyBorder="1" applyAlignment="1">
      <alignment horizontal="center" vertical="center"/>
    </xf>
    <xf numFmtId="0" fontId="59" fillId="34" borderId="20" xfId="0" applyNumberFormat="1" applyFont="1" applyFill="1" applyBorder="1" applyAlignment="1">
      <alignment horizontal="center" vertical="center"/>
    </xf>
    <xf numFmtId="41" fontId="59" fillId="34" borderId="20" xfId="2344" applyFont="1" applyFill="1" applyBorder="1" applyAlignment="1">
      <alignment horizontal="center" vertical="center"/>
    </xf>
    <xf numFmtId="176" fontId="59" fillId="34" borderId="20" xfId="3362" applyNumberFormat="1" applyFont="1" applyFill="1" applyBorder="1" applyAlignment="1">
      <alignment horizontal="right" vertical="center"/>
    </xf>
    <xf numFmtId="20" fontId="62" fillId="34" borderId="20" xfId="0" applyNumberFormat="1" applyFont="1" applyFill="1" applyBorder="1" applyAlignment="1">
      <alignment horizontal="center" vertical="center"/>
    </xf>
    <xf numFmtId="41" fontId="62" fillId="34" borderId="20" xfId="2344" applyFont="1" applyFill="1" applyBorder="1" applyAlignment="1">
      <alignment horizontal="center" vertical="center"/>
    </xf>
    <xf numFmtId="0" fontId="62" fillId="0" borderId="12" xfId="3640" applyFont="1" applyBorder="1" applyAlignment="1">
      <alignment horizontal="center" vertical="center"/>
    </xf>
    <xf numFmtId="176" fontId="59" fillId="0" borderId="16" xfId="3362" applyNumberFormat="1" applyFont="1" applyFill="1" applyBorder="1" applyAlignment="1">
      <alignment horizontal="right" vertical="center"/>
    </xf>
    <xf numFmtId="0" fontId="62" fillId="0" borderId="20" xfId="3640" applyFont="1" applyBorder="1" applyAlignment="1">
      <alignment horizontal="center" vertical="center"/>
    </xf>
    <xf numFmtId="176" fontId="59" fillId="0" borderId="20" xfId="3362" applyNumberFormat="1" applyFont="1" applyFill="1" applyBorder="1" applyAlignment="1">
      <alignment horizontal="right" vertical="center"/>
    </xf>
    <xf numFmtId="0" fontId="63" fillId="0" borderId="0" xfId="1252" applyFont="1" applyFill="1" applyBorder="1" applyAlignment="1">
      <alignment horizontal="center" vertical="center" shrinkToFit="1"/>
    </xf>
    <xf numFmtId="0" fontId="62" fillId="34" borderId="12" xfId="3640" applyFont="1" applyFill="1" applyBorder="1" applyAlignment="1">
      <alignment horizontal="center" vertical="center"/>
    </xf>
    <xf numFmtId="176" fontId="59" fillId="34" borderId="11" xfId="3362" applyNumberFormat="1" applyFont="1" applyFill="1" applyBorder="1" applyAlignment="1">
      <alignment horizontal="right" vertical="center"/>
    </xf>
    <xf numFmtId="0" fontId="60" fillId="0" borderId="20" xfId="0" applyFont="1" applyBorder="1" applyAlignment="1">
      <alignment horizontal="center"/>
    </xf>
    <xf numFmtId="14" fontId="60" fillId="0" borderId="0" xfId="0" applyNumberFormat="1" applyFont="1" applyAlignment="1"/>
    <xf numFmtId="0" fontId="60" fillId="0" borderId="0" xfId="0" applyFont="1" applyAlignment="1"/>
    <xf numFmtId="0" fontId="60" fillId="0" borderId="0" xfId="0" applyFont="1" applyAlignment="1">
      <alignment horizontal="center" shrinkToFit="1"/>
    </xf>
    <xf numFmtId="0" fontId="60" fillId="0" borderId="0" xfId="0" applyFont="1" applyAlignment="1">
      <alignment horizontal="center"/>
    </xf>
    <xf numFmtId="14" fontId="55" fillId="0" borderId="20" xfId="0" applyNumberFormat="1" applyFont="1" applyFill="1" applyBorder="1" applyAlignment="1">
      <alignment horizontal="center" vertical="center"/>
    </xf>
    <xf numFmtId="0" fontId="55" fillId="0" borderId="20" xfId="0" applyNumberFormat="1" applyFont="1" applyFill="1" applyBorder="1" applyAlignment="1">
      <alignment horizontal="center" vertical="center"/>
    </xf>
    <xf numFmtId="41" fontId="55" fillId="0" borderId="20" xfId="2344" applyFont="1" applyFill="1" applyBorder="1" applyAlignment="1">
      <alignment horizontal="right" vertical="center"/>
    </xf>
    <xf numFmtId="0" fontId="55" fillId="0" borderId="20" xfId="0" applyNumberFormat="1" applyFont="1" applyFill="1" applyBorder="1" applyAlignment="1">
      <alignment horizontal="center" vertical="center" shrinkToFit="1"/>
    </xf>
    <xf numFmtId="176" fontId="55" fillId="34" borderId="14" xfId="0" applyNumberFormat="1" applyFont="1" applyFill="1" applyBorder="1" applyAlignment="1">
      <alignment horizontal="right" vertical="center"/>
    </xf>
    <xf numFmtId="3" fontId="0" fillId="34" borderId="17" xfId="0" applyNumberFormat="1" applyFont="1" applyFill="1" applyBorder="1" applyAlignment="1">
      <alignment vertical="center"/>
    </xf>
    <xf numFmtId="14" fontId="0" fillId="0" borderId="20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1" fontId="49" fillId="0" borderId="12" xfId="0" applyNumberFormat="1" applyFont="1" applyFill="1" applyBorder="1" applyAlignment="1">
      <alignment horizontal="center" vertical="center"/>
    </xf>
    <xf numFmtId="41" fontId="0" fillId="0" borderId="20" xfId="2344" applyFont="1" applyBorder="1" applyAlignment="1">
      <alignment horizontal="right" vertical="center"/>
    </xf>
    <xf numFmtId="176" fontId="49" fillId="0" borderId="12" xfId="0" applyNumberFormat="1" applyFont="1" applyFill="1" applyBorder="1" applyAlignment="1">
      <alignment horizontal="center" vertical="center"/>
    </xf>
    <xf numFmtId="41" fontId="0" fillId="34" borderId="21" xfId="2344" applyFont="1" applyFill="1" applyBorder="1" applyAlignment="1">
      <alignment vertical="center"/>
    </xf>
    <xf numFmtId="41" fontId="0" fillId="34" borderId="17" xfId="2344" applyFont="1" applyFill="1" applyBorder="1" applyAlignment="1">
      <alignment vertical="center"/>
    </xf>
    <xf numFmtId="14" fontId="49" fillId="0" borderId="20" xfId="0" applyNumberFormat="1" applyFont="1" applyFill="1" applyBorder="1" applyAlignment="1">
      <alignment horizontal="center" vertical="center" shrinkToFit="1"/>
    </xf>
    <xf numFmtId="20" fontId="49" fillId="0" borderId="20" xfId="0" applyNumberFormat="1" applyFont="1" applyFill="1" applyBorder="1" applyAlignment="1">
      <alignment horizontal="center" vertical="center" shrinkToFit="1"/>
    </xf>
    <xf numFmtId="41" fontId="49" fillId="0" borderId="20" xfId="2344" applyNumberFormat="1" applyFont="1" applyFill="1" applyBorder="1" applyAlignment="1">
      <alignment horizontal="center" vertical="center" shrinkToFit="1"/>
    </xf>
    <xf numFmtId="14" fontId="10" fillId="0" borderId="19" xfId="0" applyNumberFormat="1" applyFont="1" applyFill="1" applyBorder="1" applyAlignment="1">
      <alignment horizontal="center" vertical="center"/>
    </xf>
    <xf numFmtId="20" fontId="10" fillId="0" borderId="20" xfId="0" applyNumberFormat="1" applyFont="1" applyFill="1" applyBorder="1" applyAlignment="1">
      <alignment horizontal="center" vertical="center" shrinkToFit="1"/>
    </xf>
    <xf numFmtId="0" fontId="49" fillId="0" borderId="22" xfId="0" applyNumberFormat="1" applyFont="1" applyFill="1" applyBorder="1" applyAlignment="1">
      <alignment horizontal="center" vertical="center"/>
    </xf>
    <xf numFmtId="14" fontId="49" fillId="0" borderId="20" xfId="0" applyNumberFormat="1" applyFont="1" applyFill="1" applyBorder="1" applyAlignment="1">
      <alignment horizontal="center" vertical="center" wrapText="1"/>
    </xf>
    <xf numFmtId="20" fontId="49" fillId="0" borderId="20" xfId="0" applyNumberFormat="1" applyFont="1" applyFill="1" applyBorder="1" applyAlignment="1">
      <alignment horizontal="center" vertical="center" wrapText="1"/>
    </xf>
    <xf numFmtId="41" fontId="49" fillId="0" borderId="20" xfId="0" applyNumberFormat="1" applyFont="1" applyFill="1" applyBorder="1" applyAlignment="1">
      <alignment horizontal="center" vertical="center"/>
    </xf>
    <xf numFmtId="41" fontId="49" fillId="34" borderId="17" xfId="0" applyNumberFormat="1" applyFont="1" applyFill="1" applyBorder="1" applyAlignment="1">
      <alignment horizontal="center" vertical="center"/>
    </xf>
    <xf numFmtId="41" fontId="49" fillId="34" borderId="17" xfId="2344" applyNumberFormat="1" applyFont="1" applyFill="1" applyBorder="1" applyAlignment="1">
      <alignment horizontal="center" vertical="center"/>
    </xf>
    <xf numFmtId="14" fontId="49" fillId="0" borderId="15" xfId="0" applyNumberFormat="1" applyFont="1" applyFill="1" applyBorder="1" applyAlignment="1">
      <alignment horizontal="center" vertical="center"/>
    </xf>
    <xf numFmtId="20" fontId="49" fillId="0" borderId="15" xfId="0" applyNumberFormat="1" applyFont="1" applyFill="1" applyBorder="1" applyAlignment="1">
      <alignment horizontal="center" vertical="center"/>
    </xf>
    <xf numFmtId="0" fontId="49" fillId="0" borderId="15" xfId="0" applyNumberFormat="1" applyFont="1" applyFill="1" applyBorder="1" applyAlignment="1">
      <alignment horizontal="center" vertical="center"/>
    </xf>
    <xf numFmtId="41" fontId="0" fillId="0" borderId="20" xfId="2344" applyFont="1" applyBorder="1" applyAlignment="1">
      <alignment horizontal="center" vertical="center"/>
    </xf>
    <xf numFmtId="41" fontId="49" fillId="0" borderId="14" xfId="2344" applyFont="1" applyFill="1" applyBorder="1" applyAlignment="1">
      <alignment horizontal="center" vertical="center"/>
    </xf>
    <xf numFmtId="41" fontId="0" fillId="0" borderId="15" xfId="2344" applyFont="1" applyBorder="1" applyAlignment="1">
      <alignment horizontal="center" vertical="center"/>
    </xf>
    <xf numFmtId="41" fontId="49" fillId="0" borderId="24" xfId="2344" applyFont="1" applyFill="1" applyBorder="1" applyAlignment="1">
      <alignment horizontal="center" vertical="center"/>
    </xf>
    <xf numFmtId="14" fontId="64" fillId="0" borderId="20" xfId="0" applyNumberFormat="1" applyFont="1" applyFill="1" applyBorder="1" applyAlignment="1">
      <alignment horizontal="center" vertical="center" shrinkToFit="1"/>
    </xf>
    <xf numFmtId="20" fontId="64" fillId="0" borderId="18" xfId="0" applyNumberFormat="1" applyFont="1" applyFill="1" applyBorder="1" applyAlignment="1">
      <alignment horizontal="center" vertical="center" shrinkToFit="1"/>
    </xf>
    <xf numFmtId="0" fontId="64" fillId="0" borderId="20" xfId="0" applyNumberFormat="1" applyFont="1" applyFill="1" applyBorder="1" applyAlignment="1">
      <alignment horizontal="center" vertical="center" shrinkToFit="1"/>
    </xf>
    <xf numFmtId="0" fontId="66" fillId="0" borderId="10" xfId="0" applyFont="1" applyBorder="1" applyAlignment="1">
      <alignment horizontal="center" vertical="center" shrinkToFit="1"/>
    </xf>
    <xf numFmtId="0" fontId="64" fillId="0" borderId="14" xfId="0" applyNumberFormat="1" applyFont="1" applyFill="1" applyBorder="1" applyAlignment="1">
      <alignment horizontal="center" vertical="center" shrinkToFit="1"/>
    </xf>
    <xf numFmtId="177" fontId="64" fillId="0" borderId="20" xfId="0" applyNumberFormat="1" applyFont="1" applyFill="1" applyBorder="1" applyAlignment="1">
      <alignment horizontal="center" vertical="center" shrinkToFit="1"/>
    </xf>
    <xf numFmtId="41" fontId="64" fillId="0" borderId="20" xfId="2344" applyFont="1" applyFill="1" applyBorder="1" applyAlignment="1">
      <alignment horizontal="center" vertical="center" shrinkToFit="1"/>
    </xf>
    <xf numFmtId="176" fontId="64" fillId="34" borderId="10" xfId="3362" applyNumberFormat="1" applyFont="1" applyFill="1" applyBorder="1" applyAlignment="1">
      <alignment horizontal="center" vertical="center" shrinkToFit="1"/>
    </xf>
    <xf numFmtId="20" fontId="64" fillId="0" borderId="20" xfId="0" applyNumberFormat="1" applyFont="1" applyFill="1" applyBorder="1" applyAlignment="1">
      <alignment horizontal="center" vertical="center" shrinkToFit="1"/>
    </xf>
    <xf numFmtId="176" fontId="64" fillId="0" borderId="20" xfId="0" applyNumberFormat="1" applyFont="1" applyFill="1" applyBorder="1" applyAlignment="1">
      <alignment horizontal="right" vertical="center" shrinkToFit="1"/>
    </xf>
    <xf numFmtId="3" fontId="66" fillId="0" borderId="20" xfId="0" applyNumberFormat="1" applyFont="1" applyFill="1" applyBorder="1" applyAlignment="1">
      <alignment vertical="center" shrinkToFit="1"/>
    </xf>
    <xf numFmtId="14" fontId="66" fillId="0" borderId="20" xfId="0" applyNumberFormat="1" applyFont="1" applyBorder="1" applyAlignment="1">
      <alignment horizontal="center" vertical="center"/>
    </xf>
    <xf numFmtId="20" fontId="66" fillId="0" borderId="20" xfId="0" applyNumberFormat="1" applyFont="1" applyBorder="1" applyAlignment="1">
      <alignment horizontal="center" vertical="center" shrinkToFit="1"/>
    </xf>
    <xf numFmtId="0" fontId="66" fillId="0" borderId="20" xfId="0" applyFont="1" applyBorder="1" applyAlignment="1">
      <alignment horizontal="center" vertical="center" shrinkToFit="1"/>
    </xf>
    <xf numFmtId="49" fontId="66" fillId="0" borderId="20" xfId="0" applyNumberFormat="1" applyFont="1" applyFill="1" applyBorder="1" applyAlignment="1">
      <alignment horizontal="center" vertical="center"/>
    </xf>
    <xf numFmtId="0" fontId="66" fillId="0" borderId="20" xfId="0" applyFont="1" applyBorder="1" applyAlignment="1">
      <alignment horizontal="center" vertical="center"/>
    </xf>
    <xf numFmtId="176" fontId="64" fillId="34" borderId="20" xfId="3362" applyNumberFormat="1" applyFont="1" applyFill="1" applyBorder="1" applyAlignment="1">
      <alignment horizontal="right" vertical="center" shrinkToFit="1"/>
    </xf>
    <xf numFmtId="14" fontId="64" fillId="0" borderId="20" xfId="0" applyNumberFormat="1" applyFont="1" applyFill="1" applyBorder="1" applyAlignment="1">
      <alignment horizontal="center" vertical="center"/>
    </xf>
    <xf numFmtId="0" fontId="64" fillId="0" borderId="20" xfId="0" applyNumberFormat="1" applyFont="1" applyFill="1" applyBorder="1" applyAlignment="1">
      <alignment horizontal="center" vertical="center"/>
    </xf>
    <xf numFmtId="14" fontId="68" fillId="0" borderId="20" xfId="0" applyNumberFormat="1" applyFont="1" applyBorder="1" applyAlignment="1">
      <alignment horizontal="center" vertical="center"/>
    </xf>
    <xf numFmtId="20" fontId="68" fillId="0" borderId="20" xfId="0" applyNumberFormat="1" applyFont="1" applyBorder="1" applyAlignment="1">
      <alignment horizontal="center" vertical="center" shrinkToFit="1"/>
    </xf>
    <xf numFmtId="0" fontId="68" fillId="0" borderId="20" xfId="0" applyFont="1" applyBorder="1" applyAlignment="1">
      <alignment horizontal="center" vertical="center" shrinkToFit="1"/>
    </xf>
    <xf numFmtId="0" fontId="68" fillId="0" borderId="20" xfId="0" applyFont="1" applyBorder="1" applyAlignment="1">
      <alignment horizontal="center" vertical="center"/>
    </xf>
    <xf numFmtId="41" fontId="68" fillId="0" borderId="20" xfId="2344" applyFont="1" applyBorder="1" applyAlignment="1">
      <alignment horizontal="center" vertical="center"/>
    </xf>
    <xf numFmtId="41" fontId="66" fillId="0" borderId="20" xfId="2344" applyFont="1" applyBorder="1" applyAlignment="1">
      <alignment horizontal="center" vertical="center"/>
    </xf>
    <xf numFmtId="41" fontId="66" fillId="0" borderId="20" xfId="2344" applyFont="1" applyFill="1" applyBorder="1" applyAlignment="1">
      <alignment vertical="center"/>
    </xf>
    <xf numFmtId="0" fontId="59" fillId="0" borderId="20" xfId="281" applyNumberFormat="1" applyFont="1" applyFill="1" applyBorder="1" applyAlignment="1">
      <alignment horizontal="center" vertical="center"/>
    </xf>
    <xf numFmtId="0" fontId="55" fillId="34" borderId="20" xfId="281" applyNumberFormat="1" applyFont="1" applyFill="1" applyBorder="1" applyAlignment="1">
      <alignment horizontal="center" vertical="center"/>
    </xf>
    <xf numFmtId="0" fontId="55" fillId="0" borderId="20" xfId="281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49" fontId="0" fillId="0" borderId="23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shrinkToFit="1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4"/>
  <sheetViews>
    <sheetView tabSelected="1" workbookViewId="0">
      <selection activeCell="J8" sqref="J8"/>
    </sheetView>
  </sheetViews>
  <sheetFormatPr defaultRowHeight="12.75" x14ac:dyDescent="0.2"/>
  <cols>
    <col min="1" max="1" width="13.140625" style="109" customWidth="1"/>
    <col min="2" max="2" width="12.28515625" style="110" customWidth="1"/>
    <col min="3" max="3" width="30.140625" style="111" customWidth="1"/>
    <col min="4" max="4" width="19.42578125" style="112" bestFit="1" customWidth="1"/>
    <col min="5" max="5" width="70.42578125" style="112" customWidth="1"/>
    <col min="6" max="6" width="7.85546875" style="110" customWidth="1"/>
    <col min="7" max="7" width="10.42578125" style="110" bestFit="1" customWidth="1"/>
    <col min="8" max="8" width="23.85546875" style="110" customWidth="1"/>
  </cols>
  <sheetData>
    <row r="1" spans="1:8" s="1" customFormat="1" x14ac:dyDescent="0.2">
      <c r="A1" s="37" t="s">
        <v>41</v>
      </c>
      <c r="B1" s="38" t="s">
        <v>42</v>
      </c>
      <c r="C1" s="39" t="s">
        <v>43</v>
      </c>
      <c r="D1" s="38" t="s">
        <v>44</v>
      </c>
      <c r="E1" s="38" t="s">
        <v>45</v>
      </c>
      <c r="F1" s="38" t="s">
        <v>46</v>
      </c>
      <c r="G1" s="38" t="s">
        <v>47</v>
      </c>
      <c r="H1" s="38" t="s">
        <v>48</v>
      </c>
    </row>
    <row r="2" spans="1:8" s="1" customFormat="1" x14ac:dyDescent="0.2">
      <c r="A2" s="40">
        <v>46055</v>
      </c>
      <c r="B2" s="41">
        <v>0.8305555555555556</v>
      </c>
      <c r="C2" s="42" t="s">
        <v>49</v>
      </c>
      <c r="D2" s="43" t="s">
        <v>50</v>
      </c>
      <c r="E2" s="44" t="s">
        <v>51</v>
      </c>
      <c r="F2" s="45">
        <v>10</v>
      </c>
      <c r="G2" s="46">
        <v>280000</v>
      </c>
      <c r="H2" s="47" t="s">
        <v>52</v>
      </c>
    </row>
    <row r="3" spans="1:8" s="1" customFormat="1" x14ac:dyDescent="0.2">
      <c r="A3" s="40">
        <v>46055</v>
      </c>
      <c r="B3" s="41">
        <v>0.62013888888888891</v>
      </c>
      <c r="C3" s="42" t="s">
        <v>53</v>
      </c>
      <c r="D3" s="43" t="s">
        <v>50</v>
      </c>
      <c r="E3" s="44" t="s">
        <v>54</v>
      </c>
      <c r="F3" s="45"/>
      <c r="G3" s="46">
        <v>200000</v>
      </c>
      <c r="H3" s="47" t="s">
        <v>52</v>
      </c>
    </row>
    <row r="4" spans="1:8" s="1" customFormat="1" x14ac:dyDescent="0.2">
      <c r="A4" s="40">
        <v>46056</v>
      </c>
      <c r="B4" s="41">
        <v>0.5229166666666667</v>
      </c>
      <c r="C4" s="42" t="s">
        <v>55</v>
      </c>
      <c r="D4" s="43" t="s">
        <v>50</v>
      </c>
      <c r="E4" s="44" t="s">
        <v>51</v>
      </c>
      <c r="F4" s="45">
        <v>5</v>
      </c>
      <c r="G4" s="46">
        <v>56500</v>
      </c>
      <c r="H4" s="47" t="s">
        <v>52</v>
      </c>
    </row>
    <row r="5" spans="1:8" s="1" customFormat="1" x14ac:dyDescent="0.2">
      <c r="A5" s="40">
        <v>46056</v>
      </c>
      <c r="B5" s="41">
        <v>0.77430555555555547</v>
      </c>
      <c r="C5" s="42" t="s">
        <v>56</v>
      </c>
      <c r="D5" s="43" t="s">
        <v>50</v>
      </c>
      <c r="E5" s="44" t="s">
        <v>51</v>
      </c>
      <c r="F5" s="45">
        <v>10</v>
      </c>
      <c r="G5" s="46">
        <v>284000</v>
      </c>
      <c r="H5" s="47" t="s">
        <v>52</v>
      </c>
    </row>
    <row r="6" spans="1:8" s="1" customFormat="1" x14ac:dyDescent="0.2">
      <c r="A6" s="40">
        <v>46057</v>
      </c>
      <c r="B6" s="41" t="s">
        <v>31</v>
      </c>
      <c r="C6" s="42" t="s">
        <v>57</v>
      </c>
      <c r="D6" s="43" t="s">
        <v>50</v>
      </c>
      <c r="E6" s="44" t="s">
        <v>51</v>
      </c>
      <c r="F6" s="45">
        <v>5</v>
      </c>
      <c r="G6" s="46">
        <v>69700</v>
      </c>
      <c r="H6" s="47" t="s">
        <v>52</v>
      </c>
    </row>
    <row r="7" spans="1:8" s="1" customFormat="1" x14ac:dyDescent="0.2">
      <c r="A7" s="48">
        <v>46058</v>
      </c>
      <c r="B7" s="49">
        <v>0.55555555555555558</v>
      </c>
      <c r="C7" s="50" t="s">
        <v>58</v>
      </c>
      <c r="D7" s="43" t="s">
        <v>50</v>
      </c>
      <c r="E7" s="44" t="s">
        <v>51</v>
      </c>
      <c r="F7" s="51">
        <v>5</v>
      </c>
      <c r="G7" s="52">
        <v>85000</v>
      </c>
      <c r="H7" s="47" t="s">
        <v>52</v>
      </c>
    </row>
    <row r="8" spans="1:8" s="1" customFormat="1" x14ac:dyDescent="0.2">
      <c r="A8" s="48">
        <v>46059</v>
      </c>
      <c r="B8" s="49">
        <v>0.51874999999999993</v>
      </c>
      <c r="C8" s="50" t="s">
        <v>59</v>
      </c>
      <c r="D8" s="43" t="s">
        <v>50</v>
      </c>
      <c r="E8" s="44" t="s">
        <v>51</v>
      </c>
      <c r="F8" s="51">
        <v>5</v>
      </c>
      <c r="G8" s="52">
        <v>90000</v>
      </c>
      <c r="H8" s="47" t="s">
        <v>52</v>
      </c>
    </row>
    <row r="9" spans="1:8" s="1" customFormat="1" x14ac:dyDescent="0.2">
      <c r="A9" s="40">
        <v>46059</v>
      </c>
      <c r="B9" s="41">
        <v>0.81527777777777777</v>
      </c>
      <c r="C9" s="42" t="s">
        <v>60</v>
      </c>
      <c r="D9" s="43" t="s">
        <v>50</v>
      </c>
      <c r="E9" s="44" t="s">
        <v>51</v>
      </c>
      <c r="F9" s="45">
        <v>10</v>
      </c>
      <c r="G9" s="53">
        <v>260000</v>
      </c>
      <c r="H9" s="47" t="s">
        <v>52</v>
      </c>
    </row>
    <row r="10" spans="1:8" s="1" customFormat="1" x14ac:dyDescent="0.2">
      <c r="A10" s="40">
        <v>46063</v>
      </c>
      <c r="B10" s="41" t="s">
        <v>32</v>
      </c>
      <c r="C10" s="42" t="s">
        <v>61</v>
      </c>
      <c r="D10" s="43" t="s">
        <v>50</v>
      </c>
      <c r="E10" s="44" t="s">
        <v>51</v>
      </c>
      <c r="F10" s="45">
        <v>9</v>
      </c>
      <c r="G10" s="53">
        <v>175400</v>
      </c>
      <c r="H10" s="47" t="s">
        <v>52</v>
      </c>
    </row>
    <row r="11" spans="1:8" s="1" customFormat="1" x14ac:dyDescent="0.2">
      <c r="A11" s="54">
        <v>46063</v>
      </c>
      <c r="B11" s="55">
        <v>0.78263888888888899</v>
      </c>
      <c r="C11" s="56" t="s">
        <v>56</v>
      </c>
      <c r="D11" s="43" t="s">
        <v>50</v>
      </c>
      <c r="E11" s="57" t="s">
        <v>51</v>
      </c>
      <c r="F11" s="58">
        <v>12</v>
      </c>
      <c r="G11" s="59">
        <v>300000</v>
      </c>
      <c r="H11" s="47" t="s">
        <v>52</v>
      </c>
    </row>
    <row r="12" spans="1:8" s="1" customFormat="1" x14ac:dyDescent="0.2">
      <c r="A12" s="54">
        <v>46065</v>
      </c>
      <c r="B12" s="55">
        <v>0.54236111111111118</v>
      </c>
      <c r="C12" s="56" t="s">
        <v>62</v>
      </c>
      <c r="D12" s="43" t="s">
        <v>50</v>
      </c>
      <c r="E12" s="57" t="s">
        <v>51</v>
      </c>
      <c r="F12" s="58">
        <v>8</v>
      </c>
      <c r="G12" s="59">
        <v>220000</v>
      </c>
      <c r="H12" s="47" t="s">
        <v>52</v>
      </c>
    </row>
    <row r="13" spans="1:8" s="1" customFormat="1" x14ac:dyDescent="0.2">
      <c r="A13" s="54">
        <v>46066</v>
      </c>
      <c r="B13" s="55">
        <v>0.51458333333333328</v>
      </c>
      <c r="C13" s="56" t="s">
        <v>63</v>
      </c>
      <c r="D13" s="43" t="s">
        <v>50</v>
      </c>
      <c r="E13" s="57" t="s">
        <v>51</v>
      </c>
      <c r="F13" s="58">
        <v>5</v>
      </c>
      <c r="G13" s="59">
        <v>50000</v>
      </c>
      <c r="H13" s="47" t="s">
        <v>52</v>
      </c>
    </row>
    <row r="14" spans="1:8" s="1" customFormat="1" x14ac:dyDescent="0.2">
      <c r="A14" s="54">
        <v>46072</v>
      </c>
      <c r="B14" s="55">
        <v>0.73958333333333337</v>
      </c>
      <c r="C14" s="56" t="s">
        <v>64</v>
      </c>
      <c r="D14" s="43" t="s">
        <v>50</v>
      </c>
      <c r="E14" s="57" t="s">
        <v>51</v>
      </c>
      <c r="F14" s="58">
        <v>7</v>
      </c>
      <c r="G14" s="59">
        <v>54000</v>
      </c>
      <c r="H14" s="47" t="s">
        <v>52</v>
      </c>
    </row>
    <row r="15" spans="1:8" s="1" customFormat="1" x14ac:dyDescent="0.2">
      <c r="A15" s="54">
        <v>46073</v>
      </c>
      <c r="B15" s="55">
        <v>0.51250000000000007</v>
      </c>
      <c r="C15" s="56" t="s">
        <v>65</v>
      </c>
      <c r="D15" s="43" t="s">
        <v>50</v>
      </c>
      <c r="E15" s="57" t="s">
        <v>51</v>
      </c>
      <c r="F15" s="58">
        <v>8</v>
      </c>
      <c r="G15" s="59">
        <v>82000</v>
      </c>
      <c r="H15" s="47" t="s">
        <v>52</v>
      </c>
    </row>
    <row r="16" spans="1:8" s="1" customFormat="1" x14ac:dyDescent="0.2">
      <c r="A16" s="54">
        <v>46076</v>
      </c>
      <c r="B16" s="55" t="s">
        <v>33</v>
      </c>
      <c r="C16" s="56" t="s">
        <v>66</v>
      </c>
      <c r="D16" s="43" t="s">
        <v>50</v>
      </c>
      <c r="E16" s="57" t="s">
        <v>51</v>
      </c>
      <c r="F16" s="58">
        <v>4</v>
      </c>
      <c r="G16" s="59">
        <v>44000</v>
      </c>
      <c r="H16" s="47" t="s">
        <v>52</v>
      </c>
    </row>
    <row r="17" spans="1:8" s="1" customFormat="1" x14ac:dyDescent="0.2">
      <c r="A17" s="54">
        <v>46077</v>
      </c>
      <c r="B17" s="55">
        <v>0.52638888888888891</v>
      </c>
      <c r="C17" s="56" t="s">
        <v>67</v>
      </c>
      <c r="D17" s="43" t="s">
        <v>50</v>
      </c>
      <c r="E17" s="57" t="s">
        <v>51</v>
      </c>
      <c r="F17" s="58">
        <v>7</v>
      </c>
      <c r="G17" s="59">
        <v>86000</v>
      </c>
      <c r="H17" s="47" t="s">
        <v>52</v>
      </c>
    </row>
    <row r="18" spans="1:8" s="1" customFormat="1" x14ac:dyDescent="0.2">
      <c r="A18" s="54">
        <v>46080</v>
      </c>
      <c r="B18" s="55">
        <v>0.53888888888888886</v>
      </c>
      <c r="C18" s="56" t="s">
        <v>68</v>
      </c>
      <c r="D18" s="43" t="s">
        <v>50</v>
      </c>
      <c r="E18" s="57" t="s">
        <v>51</v>
      </c>
      <c r="F18" s="58">
        <v>12</v>
      </c>
      <c r="G18" s="59">
        <v>180000</v>
      </c>
      <c r="H18" s="47" t="s">
        <v>52</v>
      </c>
    </row>
    <row r="19" spans="1:8" ht="12.95" customHeight="1" x14ac:dyDescent="0.2">
      <c r="A19" s="60"/>
      <c r="B19" s="61"/>
      <c r="C19" s="62"/>
      <c r="D19" s="43"/>
      <c r="E19" s="63"/>
      <c r="F19" s="63"/>
      <c r="G19" s="64"/>
      <c r="H19" s="65"/>
    </row>
    <row r="20" spans="1:8" ht="12.95" customHeight="1" x14ac:dyDescent="0.2">
      <c r="A20" s="37" t="s">
        <v>41</v>
      </c>
      <c r="B20" s="38" t="s">
        <v>42</v>
      </c>
      <c r="C20" s="39" t="s">
        <v>43</v>
      </c>
      <c r="D20" s="38" t="s">
        <v>44</v>
      </c>
      <c r="E20" s="38" t="s">
        <v>45</v>
      </c>
      <c r="F20" s="38" t="s">
        <v>46</v>
      </c>
      <c r="G20" s="38" t="s">
        <v>47</v>
      </c>
      <c r="H20" s="38" t="s">
        <v>48</v>
      </c>
    </row>
    <row r="21" spans="1:8" ht="12.95" customHeight="1" x14ac:dyDescent="0.2">
      <c r="A21" s="66">
        <v>46055</v>
      </c>
      <c r="B21" s="67">
        <v>0.83958333333333324</v>
      </c>
      <c r="C21" s="68" t="s">
        <v>69</v>
      </c>
      <c r="D21" s="69" t="s">
        <v>70</v>
      </c>
      <c r="E21" s="171" t="s">
        <v>71</v>
      </c>
      <c r="F21" s="70">
        <v>8</v>
      </c>
      <c r="G21" s="71">
        <v>105000</v>
      </c>
      <c r="H21" s="47" t="s">
        <v>52</v>
      </c>
    </row>
    <row r="22" spans="1:8" ht="12.95" customHeight="1" x14ac:dyDescent="0.2">
      <c r="A22" s="66">
        <v>46059</v>
      </c>
      <c r="B22" s="67">
        <v>0.84097222222222223</v>
      </c>
      <c r="C22" s="68" t="s">
        <v>72</v>
      </c>
      <c r="D22" s="69" t="s">
        <v>70</v>
      </c>
      <c r="E22" s="171" t="s">
        <v>71</v>
      </c>
      <c r="F22" s="70">
        <v>5</v>
      </c>
      <c r="G22" s="71">
        <v>135960</v>
      </c>
      <c r="H22" s="47" t="s">
        <v>52</v>
      </c>
    </row>
    <row r="23" spans="1:8" ht="12.95" customHeight="1" x14ac:dyDescent="0.2">
      <c r="A23" s="66">
        <v>46062</v>
      </c>
      <c r="B23" s="67">
        <v>0.85555555555555562</v>
      </c>
      <c r="C23" s="68" t="s">
        <v>73</v>
      </c>
      <c r="D23" s="69" t="s">
        <v>70</v>
      </c>
      <c r="E23" s="171" t="s">
        <v>71</v>
      </c>
      <c r="F23" s="70">
        <v>7</v>
      </c>
      <c r="G23" s="71">
        <v>131000</v>
      </c>
      <c r="H23" s="47" t="s">
        <v>52</v>
      </c>
    </row>
    <row r="24" spans="1:8" ht="12.95" customHeight="1" x14ac:dyDescent="0.2">
      <c r="A24" s="66">
        <v>46063</v>
      </c>
      <c r="B24" s="72">
        <v>0.55555555555555558</v>
      </c>
      <c r="C24" s="68" t="s">
        <v>74</v>
      </c>
      <c r="D24" s="69" t="s">
        <v>70</v>
      </c>
      <c r="E24" s="171" t="s">
        <v>71</v>
      </c>
      <c r="F24" s="70">
        <v>9</v>
      </c>
      <c r="G24" s="71">
        <v>69500</v>
      </c>
      <c r="H24" s="47" t="s">
        <v>52</v>
      </c>
    </row>
    <row r="25" spans="1:8" ht="12.95" customHeight="1" x14ac:dyDescent="0.2">
      <c r="A25" s="66">
        <v>46064</v>
      </c>
      <c r="B25" s="67">
        <v>0.67569444444444438</v>
      </c>
      <c r="C25" s="68" t="s">
        <v>75</v>
      </c>
      <c r="D25" s="69" t="s">
        <v>70</v>
      </c>
      <c r="E25" s="171" t="s">
        <v>71</v>
      </c>
      <c r="F25" s="70">
        <v>10</v>
      </c>
      <c r="G25" s="71">
        <v>61900</v>
      </c>
      <c r="H25" s="47" t="s">
        <v>52</v>
      </c>
    </row>
    <row r="26" spans="1:8" ht="12.95" customHeight="1" x14ac:dyDescent="0.2">
      <c r="A26" s="66">
        <v>46066</v>
      </c>
      <c r="B26" s="67">
        <v>0.79791666666666661</v>
      </c>
      <c r="C26" s="68" t="s">
        <v>69</v>
      </c>
      <c r="D26" s="69" t="s">
        <v>70</v>
      </c>
      <c r="E26" s="171" t="s">
        <v>71</v>
      </c>
      <c r="F26" s="70">
        <v>7</v>
      </c>
      <c r="G26" s="71">
        <v>79000</v>
      </c>
      <c r="H26" s="47" t="s">
        <v>52</v>
      </c>
    </row>
    <row r="27" spans="1:8" ht="12.95" customHeight="1" x14ac:dyDescent="0.2">
      <c r="A27" s="66">
        <v>46077</v>
      </c>
      <c r="B27" s="67">
        <v>0.65625</v>
      </c>
      <c r="C27" s="68" t="s">
        <v>75</v>
      </c>
      <c r="D27" s="69" t="s">
        <v>70</v>
      </c>
      <c r="E27" s="171" t="s">
        <v>71</v>
      </c>
      <c r="F27" s="70">
        <v>10</v>
      </c>
      <c r="G27" s="71">
        <v>55000</v>
      </c>
      <c r="H27" s="47" t="s">
        <v>52</v>
      </c>
    </row>
    <row r="28" spans="1:8" ht="12.95" customHeight="1" x14ac:dyDescent="0.2">
      <c r="A28" s="66">
        <v>46078</v>
      </c>
      <c r="B28" s="67">
        <v>0.53125</v>
      </c>
      <c r="C28" s="68" t="s">
        <v>76</v>
      </c>
      <c r="D28" s="69" t="s">
        <v>70</v>
      </c>
      <c r="E28" s="171" t="s">
        <v>71</v>
      </c>
      <c r="F28" s="70">
        <v>7</v>
      </c>
      <c r="G28" s="71">
        <v>76000</v>
      </c>
      <c r="H28" s="47" t="s">
        <v>52</v>
      </c>
    </row>
    <row r="29" spans="1:8" ht="12.95" customHeight="1" x14ac:dyDescent="0.2">
      <c r="A29" s="60"/>
      <c r="B29" s="61"/>
      <c r="C29" s="62"/>
      <c r="D29" s="69"/>
      <c r="E29" s="63"/>
      <c r="F29" s="63"/>
      <c r="G29" s="73"/>
      <c r="H29" s="74"/>
    </row>
    <row r="30" spans="1:8" ht="12.95" customHeight="1" x14ac:dyDescent="0.2">
      <c r="A30" s="37" t="s">
        <v>41</v>
      </c>
      <c r="B30" s="38" t="s">
        <v>42</v>
      </c>
      <c r="C30" s="39" t="s">
        <v>77</v>
      </c>
      <c r="D30" s="38" t="s">
        <v>78</v>
      </c>
      <c r="E30" s="38" t="s">
        <v>45</v>
      </c>
      <c r="F30" s="38" t="s">
        <v>46</v>
      </c>
      <c r="G30" s="38" t="s">
        <v>47</v>
      </c>
      <c r="H30" s="38" t="s">
        <v>48</v>
      </c>
    </row>
    <row r="31" spans="1:8" ht="12.75" customHeight="1" x14ac:dyDescent="0.2">
      <c r="A31" s="75">
        <v>46056</v>
      </c>
      <c r="B31" s="76">
        <v>0.52708333333333335</v>
      </c>
      <c r="C31" s="77" t="s">
        <v>79</v>
      </c>
      <c r="D31" s="78" t="s">
        <v>80</v>
      </c>
      <c r="E31" s="79" t="s">
        <v>81</v>
      </c>
      <c r="F31" s="80">
        <v>7</v>
      </c>
      <c r="G31" s="81">
        <v>13800</v>
      </c>
      <c r="H31" s="47" t="s">
        <v>52</v>
      </c>
    </row>
    <row r="32" spans="1:8" ht="12.75" customHeight="1" x14ac:dyDescent="0.2">
      <c r="A32" s="75">
        <v>46057</v>
      </c>
      <c r="B32" s="76">
        <v>0.53680555555555554</v>
      </c>
      <c r="C32" s="77" t="s">
        <v>82</v>
      </c>
      <c r="D32" s="78" t="s">
        <v>80</v>
      </c>
      <c r="E32" s="79" t="s">
        <v>81</v>
      </c>
      <c r="F32" s="80">
        <v>4</v>
      </c>
      <c r="G32" s="81">
        <v>60000</v>
      </c>
      <c r="H32" s="47" t="s">
        <v>52</v>
      </c>
    </row>
    <row r="33" spans="1:8" ht="12.75" customHeight="1" x14ac:dyDescent="0.2">
      <c r="A33" s="82">
        <v>46058</v>
      </c>
      <c r="B33" s="83">
        <v>0.5083333333333333</v>
      </c>
      <c r="C33" s="84" t="s">
        <v>21</v>
      </c>
      <c r="D33" s="78" t="s">
        <v>80</v>
      </c>
      <c r="E33" s="79" t="s">
        <v>81</v>
      </c>
      <c r="F33" s="85">
        <v>3</v>
      </c>
      <c r="G33" s="86">
        <v>9800</v>
      </c>
      <c r="H33" s="47" t="s">
        <v>52</v>
      </c>
    </row>
    <row r="34" spans="1:8" ht="12.75" customHeight="1" x14ac:dyDescent="0.2">
      <c r="A34" s="75">
        <v>46059</v>
      </c>
      <c r="B34" s="76">
        <v>0.55972222222222223</v>
      </c>
      <c r="C34" s="77" t="s">
        <v>83</v>
      </c>
      <c r="D34" s="78" t="s">
        <v>80</v>
      </c>
      <c r="E34" s="79" t="s">
        <v>81</v>
      </c>
      <c r="F34" s="80">
        <v>8</v>
      </c>
      <c r="G34" s="81">
        <f>144000</f>
        <v>144000</v>
      </c>
      <c r="H34" s="47" t="s">
        <v>52</v>
      </c>
    </row>
    <row r="35" spans="1:8" ht="12.75" customHeight="1" x14ac:dyDescent="0.2">
      <c r="A35" s="75">
        <v>46059</v>
      </c>
      <c r="B35" s="76">
        <v>0.63263888888888886</v>
      </c>
      <c r="C35" s="77" t="s">
        <v>84</v>
      </c>
      <c r="D35" s="78" t="s">
        <v>80</v>
      </c>
      <c r="E35" s="79" t="s">
        <v>81</v>
      </c>
      <c r="F35" s="80">
        <v>3</v>
      </c>
      <c r="G35" s="81">
        <v>9000</v>
      </c>
      <c r="H35" s="47" t="s">
        <v>52</v>
      </c>
    </row>
    <row r="36" spans="1:8" ht="12.75" customHeight="1" x14ac:dyDescent="0.2">
      <c r="A36" s="75">
        <v>46062</v>
      </c>
      <c r="B36" s="76">
        <v>0.42777777777777781</v>
      </c>
      <c r="C36" s="77" t="s">
        <v>85</v>
      </c>
      <c r="D36" s="78" t="s">
        <v>80</v>
      </c>
      <c r="E36" s="79" t="s">
        <v>81</v>
      </c>
      <c r="F36" s="80">
        <v>5</v>
      </c>
      <c r="G36" s="81">
        <v>31600</v>
      </c>
      <c r="H36" s="47" t="s">
        <v>52</v>
      </c>
    </row>
    <row r="37" spans="1:8" ht="12.75" customHeight="1" x14ac:dyDescent="0.2">
      <c r="A37" s="75">
        <v>46062</v>
      </c>
      <c r="B37" s="76" t="s">
        <v>34</v>
      </c>
      <c r="C37" s="77" t="s">
        <v>86</v>
      </c>
      <c r="D37" s="78" t="s">
        <v>80</v>
      </c>
      <c r="E37" s="79" t="s">
        <v>81</v>
      </c>
      <c r="F37" s="80">
        <v>6</v>
      </c>
      <c r="G37" s="81">
        <f>126000+11000</f>
        <v>137000</v>
      </c>
      <c r="H37" s="47" t="s">
        <v>52</v>
      </c>
    </row>
    <row r="38" spans="1:8" ht="12.75" customHeight="1" x14ac:dyDescent="0.2">
      <c r="A38" s="87">
        <v>46063</v>
      </c>
      <c r="B38" s="88">
        <v>0.5229166666666667</v>
      </c>
      <c r="C38" s="77" t="s">
        <v>87</v>
      </c>
      <c r="D38" s="78" t="s">
        <v>80</v>
      </c>
      <c r="E38" s="89" t="s">
        <v>81</v>
      </c>
      <c r="F38" s="90">
        <v>6</v>
      </c>
      <c r="G38" s="91">
        <v>120000</v>
      </c>
      <c r="H38" s="47" t="s">
        <v>52</v>
      </c>
    </row>
    <row r="39" spans="1:8" ht="12.75" customHeight="1" x14ac:dyDescent="0.2">
      <c r="A39" s="87">
        <v>46064</v>
      </c>
      <c r="B39" s="88">
        <v>0.8125</v>
      </c>
      <c r="C39" s="77" t="s">
        <v>83</v>
      </c>
      <c r="D39" s="78" t="s">
        <v>80</v>
      </c>
      <c r="E39" s="89" t="s">
        <v>81</v>
      </c>
      <c r="F39" s="90">
        <v>8</v>
      </c>
      <c r="G39" s="91">
        <v>162000</v>
      </c>
      <c r="H39" s="47" t="s">
        <v>52</v>
      </c>
    </row>
    <row r="40" spans="1:8" ht="12.75" customHeight="1" x14ac:dyDescent="0.2">
      <c r="A40" s="87">
        <v>46065</v>
      </c>
      <c r="B40" s="88">
        <v>0.66180555555555554</v>
      </c>
      <c r="C40" s="77" t="s">
        <v>88</v>
      </c>
      <c r="D40" s="78" t="s">
        <v>80</v>
      </c>
      <c r="E40" s="89" t="s">
        <v>81</v>
      </c>
      <c r="F40" s="90">
        <v>3</v>
      </c>
      <c r="G40" s="91">
        <v>10000</v>
      </c>
      <c r="H40" s="47" t="s">
        <v>52</v>
      </c>
    </row>
    <row r="41" spans="1:8" ht="12.75" customHeight="1" x14ac:dyDescent="0.2">
      <c r="A41" s="87">
        <v>46066</v>
      </c>
      <c r="B41" s="88" t="s">
        <v>35</v>
      </c>
      <c r="C41" s="77" t="s">
        <v>89</v>
      </c>
      <c r="D41" s="78" t="s">
        <v>80</v>
      </c>
      <c r="E41" s="89" t="s">
        <v>81</v>
      </c>
      <c r="F41" s="90">
        <v>3</v>
      </c>
      <c r="G41" s="91">
        <f>36000+15500</f>
        <v>51500</v>
      </c>
      <c r="H41" s="47" t="s">
        <v>52</v>
      </c>
    </row>
    <row r="42" spans="1:8" ht="12.75" customHeight="1" x14ac:dyDescent="0.2">
      <c r="A42" s="87">
        <v>46054</v>
      </c>
      <c r="B42" s="88">
        <v>0.52361111111111114</v>
      </c>
      <c r="C42" s="77" t="s">
        <v>90</v>
      </c>
      <c r="D42" s="78" t="s">
        <v>80</v>
      </c>
      <c r="E42" s="89" t="s">
        <v>81</v>
      </c>
      <c r="F42" s="90">
        <v>9</v>
      </c>
      <c r="G42" s="91">
        <v>256000</v>
      </c>
      <c r="H42" s="47" t="s">
        <v>52</v>
      </c>
    </row>
    <row r="43" spans="1:8" ht="12.75" customHeight="1" x14ac:dyDescent="0.2">
      <c r="A43" s="75">
        <v>46073</v>
      </c>
      <c r="B43" s="76" t="s">
        <v>36</v>
      </c>
      <c r="C43" s="77" t="s">
        <v>91</v>
      </c>
      <c r="D43" s="78" t="s">
        <v>80</v>
      </c>
      <c r="E43" s="79" t="s">
        <v>81</v>
      </c>
      <c r="F43" s="80">
        <v>4</v>
      </c>
      <c r="G43" s="81">
        <f>90000+15000</f>
        <v>105000</v>
      </c>
      <c r="H43" s="47" t="s">
        <v>52</v>
      </c>
    </row>
    <row r="44" spans="1:8" ht="12.75" customHeight="1" x14ac:dyDescent="0.2">
      <c r="A44" s="87">
        <v>46073</v>
      </c>
      <c r="B44" s="88">
        <v>0.69652777777777775</v>
      </c>
      <c r="C44" s="77" t="s">
        <v>92</v>
      </c>
      <c r="D44" s="78" t="s">
        <v>80</v>
      </c>
      <c r="E44" s="89" t="s">
        <v>81</v>
      </c>
      <c r="F44" s="90">
        <v>3</v>
      </c>
      <c r="G44" s="91">
        <v>13700</v>
      </c>
      <c r="H44" s="47" t="s">
        <v>52</v>
      </c>
    </row>
    <row r="45" spans="1:8" ht="12.75" customHeight="1" x14ac:dyDescent="0.2">
      <c r="A45" s="87">
        <v>46076</v>
      </c>
      <c r="B45" s="88" t="s">
        <v>37</v>
      </c>
      <c r="C45" s="77" t="s">
        <v>93</v>
      </c>
      <c r="D45" s="78" t="s">
        <v>80</v>
      </c>
      <c r="E45" s="89" t="s">
        <v>81</v>
      </c>
      <c r="F45" s="90">
        <v>11</v>
      </c>
      <c r="G45" s="91">
        <f>169000+46600</f>
        <v>215600</v>
      </c>
      <c r="H45" s="47" t="s">
        <v>52</v>
      </c>
    </row>
    <row r="46" spans="1:8" ht="12.75" customHeight="1" x14ac:dyDescent="0.2">
      <c r="A46" s="87">
        <v>46077</v>
      </c>
      <c r="B46" s="88">
        <v>0.58402777777777781</v>
      </c>
      <c r="C46" s="77" t="s">
        <v>94</v>
      </c>
      <c r="D46" s="78" t="s">
        <v>80</v>
      </c>
      <c r="E46" s="89" t="s">
        <v>81</v>
      </c>
      <c r="F46" s="90">
        <v>3</v>
      </c>
      <c r="G46" s="91">
        <v>62500</v>
      </c>
      <c r="H46" s="47" t="s">
        <v>52</v>
      </c>
    </row>
    <row r="47" spans="1:8" ht="12.75" customHeight="1" x14ac:dyDescent="0.2">
      <c r="A47" s="87">
        <v>46079</v>
      </c>
      <c r="B47" s="88">
        <v>0.54166666666666663</v>
      </c>
      <c r="C47" s="77" t="s">
        <v>95</v>
      </c>
      <c r="D47" s="78" t="s">
        <v>80</v>
      </c>
      <c r="E47" s="89" t="s">
        <v>81</v>
      </c>
      <c r="F47" s="90">
        <v>10</v>
      </c>
      <c r="G47" s="91">
        <v>290000</v>
      </c>
      <c r="H47" s="47" t="s">
        <v>52</v>
      </c>
    </row>
    <row r="48" spans="1:8" ht="12.95" customHeight="1" x14ac:dyDescent="0.2">
      <c r="A48" s="60"/>
      <c r="B48" s="61"/>
      <c r="C48" s="62"/>
      <c r="D48" s="92"/>
      <c r="E48" s="63"/>
      <c r="F48" s="63"/>
      <c r="G48" s="73"/>
      <c r="H48" s="74"/>
    </row>
    <row r="49" spans="1:8" ht="12.95" customHeight="1" x14ac:dyDescent="0.2">
      <c r="A49" s="37" t="s">
        <v>41</v>
      </c>
      <c r="B49" s="38" t="s">
        <v>42</v>
      </c>
      <c r="C49" s="39" t="s">
        <v>43</v>
      </c>
      <c r="D49" s="38" t="s">
        <v>96</v>
      </c>
      <c r="E49" s="38" t="s">
        <v>45</v>
      </c>
      <c r="F49" s="38" t="s">
        <v>46</v>
      </c>
      <c r="G49" s="38" t="s">
        <v>47</v>
      </c>
      <c r="H49" s="38" t="s">
        <v>48</v>
      </c>
    </row>
    <row r="50" spans="1:8" s="3" customFormat="1" ht="12.75" customHeight="1" x14ac:dyDescent="0.2">
      <c r="A50" s="93">
        <v>46057</v>
      </c>
      <c r="B50" s="88">
        <v>0.8125</v>
      </c>
      <c r="C50" s="94" t="s">
        <v>97</v>
      </c>
      <c r="D50" s="95" t="s">
        <v>98</v>
      </c>
      <c r="E50" s="89" t="s">
        <v>99</v>
      </c>
      <c r="F50" s="96">
        <v>6</v>
      </c>
      <c r="G50" s="97">
        <v>108000</v>
      </c>
      <c r="H50" s="98" t="s">
        <v>52</v>
      </c>
    </row>
    <row r="51" spans="1:8" s="3" customFormat="1" ht="12.75" customHeight="1" x14ac:dyDescent="0.2">
      <c r="A51" s="93">
        <v>46062</v>
      </c>
      <c r="B51" s="88">
        <v>0.88124999999999998</v>
      </c>
      <c r="C51" s="94" t="s">
        <v>100</v>
      </c>
      <c r="D51" s="95" t="s">
        <v>98</v>
      </c>
      <c r="E51" s="89" t="s">
        <v>99</v>
      </c>
      <c r="F51" s="96">
        <v>12</v>
      </c>
      <c r="G51" s="97">
        <v>154000</v>
      </c>
      <c r="H51" s="98" t="s">
        <v>52</v>
      </c>
    </row>
    <row r="52" spans="1:8" s="3" customFormat="1" ht="12.75" customHeight="1" x14ac:dyDescent="0.2">
      <c r="A52" s="93">
        <v>46064</v>
      </c>
      <c r="B52" s="88">
        <v>0.54097222222222219</v>
      </c>
      <c r="C52" s="94" t="s">
        <v>101</v>
      </c>
      <c r="D52" s="95" t="s">
        <v>98</v>
      </c>
      <c r="E52" s="89" t="s">
        <v>99</v>
      </c>
      <c r="F52" s="96">
        <v>3</v>
      </c>
      <c r="G52" s="97">
        <v>36000</v>
      </c>
      <c r="H52" s="98" t="s">
        <v>52</v>
      </c>
    </row>
    <row r="53" spans="1:8" s="3" customFormat="1" ht="12.75" customHeight="1" x14ac:dyDescent="0.2">
      <c r="A53" s="93">
        <v>46065</v>
      </c>
      <c r="B53" s="88" t="s">
        <v>38</v>
      </c>
      <c r="C53" s="94" t="s">
        <v>102</v>
      </c>
      <c r="D53" s="95" t="s">
        <v>98</v>
      </c>
      <c r="E53" s="89" t="s">
        <v>99</v>
      </c>
      <c r="F53" s="96">
        <v>2</v>
      </c>
      <c r="G53" s="97">
        <f>38000+9000</f>
        <v>47000</v>
      </c>
      <c r="H53" s="98" t="s">
        <v>52</v>
      </c>
    </row>
    <row r="54" spans="1:8" s="3" customFormat="1" ht="12.75" customHeight="1" x14ac:dyDescent="0.2">
      <c r="A54" s="93">
        <v>46065</v>
      </c>
      <c r="B54" s="88">
        <v>0.87847222222222221</v>
      </c>
      <c r="C54" s="94" t="s">
        <v>103</v>
      </c>
      <c r="D54" s="95" t="s">
        <v>98</v>
      </c>
      <c r="E54" s="89" t="s">
        <v>99</v>
      </c>
      <c r="F54" s="96">
        <v>12</v>
      </c>
      <c r="G54" s="97">
        <v>230000</v>
      </c>
      <c r="H54" s="98" t="s">
        <v>52</v>
      </c>
    </row>
    <row r="55" spans="1:8" s="3" customFormat="1" ht="12.75" customHeight="1" x14ac:dyDescent="0.2">
      <c r="A55" s="87">
        <v>46066</v>
      </c>
      <c r="B55" s="99" t="s">
        <v>39</v>
      </c>
      <c r="C55" s="77" t="s">
        <v>104</v>
      </c>
      <c r="D55" s="95" t="s">
        <v>98</v>
      </c>
      <c r="E55" s="89" t="s">
        <v>99</v>
      </c>
      <c r="F55" s="89">
        <v>4</v>
      </c>
      <c r="G55" s="100">
        <f>100000+34320</f>
        <v>134320</v>
      </c>
      <c r="H55" s="98" t="s">
        <v>52</v>
      </c>
    </row>
    <row r="56" spans="1:8" s="3" customFormat="1" ht="12.75" customHeight="1" x14ac:dyDescent="0.2">
      <c r="A56" s="93">
        <v>46079</v>
      </c>
      <c r="B56" s="88" t="s">
        <v>40</v>
      </c>
      <c r="C56" s="77" t="s">
        <v>104</v>
      </c>
      <c r="D56" s="95" t="s">
        <v>98</v>
      </c>
      <c r="E56" s="89" t="s">
        <v>99</v>
      </c>
      <c r="F56" s="96">
        <v>4</v>
      </c>
      <c r="G56" s="97">
        <f>76000+22700</f>
        <v>98700</v>
      </c>
      <c r="H56" s="98" t="s">
        <v>52</v>
      </c>
    </row>
    <row r="57" spans="1:8" ht="12.95" customHeight="1" x14ac:dyDescent="0.2">
      <c r="A57" s="60"/>
      <c r="B57" s="61"/>
      <c r="C57" s="62"/>
      <c r="D57" s="101"/>
      <c r="E57" s="63"/>
      <c r="F57" s="63"/>
      <c r="G57" s="73"/>
      <c r="H57" s="102"/>
    </row>
    <row r="58" spans="1:8" ht="12.95" customHeight="1" x14ac:dyDescent="0.2">
      <c r="A58" s="37" t="s">
        <v>41</v>
      </c>
      <c r="B58" s="38" t="s">
        <v>42</v>
      </c>
      <c r="C58" s="39" t="s">
        <v>43</v>
      </c>
      <c r="D58" s="38" t="s">
        <v>96</v>
      </c>
      <c r="E58" s="38" t="s">
        <v>45</v>
      </c>
      <c r="F58" s="38" t="s">
        <v>46</v>
      </c>
      <c r="G58" s="38" t="s">
        <v>47</v>
      </c>
      <c r="H58" s="38" t="s">
        <v>48</v>
      </c>
    </row>
    <row r="59" spans="1:8" ht="12.95" customHeight="1" x14ac:dyDescent="0.2">
      <c r="A59" s="113">
        <v>46056</v>
      </c>
      <c r="B59" s="31">
        <v>0.81874999999999998</v>
      </c>
      <c r="C59" s="114" t="s">
        <v>108</v>
      </c>
      <c r="D59" s="103" t="s">
        <v>105</v>
      </c>
      <c r="E59" s="33" t="s">
        <v>25</v>
      </c>
      <c r="F59" s="114">
        <v>4</v>
      </c>
      <c r="G59" s="115">
        <v>106000</v>
      </c>
      <c r="H59" s="104" t="s">
        <v>52</v>
      </c>
    </row>
    <row r="60" spans="1:8" ht="12.95" customHeight="1" x14ac:dyDescent="0.2">
      <c r="A60" s="113">
        <v>46058</v>
      </c>
      <c r="B60" s="31">
        <v>0.83750000000000002</v>
      </c>
      <c r="C60" s="114" t="s">
        <v>109</v>
      </c>
      <c r="D60" s="103" t="s">
        <v>105</v>
      </c>
      <c r="E60" s="33" t="s">
        <v>25</v>
      </c>
      <c r="F60" s="114">
        <v>5</v>
      </c>
      <c r="G60" s="115">
        <v>128000</v>
      </c>
      <c r="H60" s="104" t="s">
        <v>52</v>
      </c>
    </row>
    <row r="61" spans="1:8" ht="12.95" customHeight="1" x14ac:dyDescent="0.2">
      <c r="A61" s="113">
        <v>46063</v>
      </c>
      <c r="B61" s="31" t="s">
        <v>110</v>
      </c>
      <c r="C61" s="114" t="s">
        <v>111</v>
      </c>
      <c r="D61" s="103" t="s">
        <v>105</v>
      </c>
      <c r="E61" s="33" t="s">
        <v>25</v>
      </c>
      <c r="F61" s="114">
        <v>4</v>
      </c>
      <c r="G61" s="115">
        <v>70600</v>
      </c>
      <c r="H61" s="104" t="s">
        <v>52</v>
      </c>
    </row>
    <row r="62" spans="1:8" ht="12.95" customHeight="1" x14ac:dyDescent="0.2">
      <c r="A62" s="113">
        <v>46065</v>
      </c>
      <c r="B62" s="31">
        <v>0.56111111111111112</v>
      </c>
      <c r="C62" s="114" t="s">
        <v>112</v>
      </c>
      <c r="D62" s="103" t="s">
        <v>105</v>
      </c>
      <c r="E62" s="33" t="s">
        <v>25</v>
      </c>
      <c r="F62" s="114">
        <v>4</v>
      </c>
      <c r="G62" s="115">
        <v>103600</v>
      </c>
      <c r="H62" s="104" t="s">
        <v>52</v>
      </c>
    </row>
    <row r="63" spans="1:8" ht="12.95" customHeight="1" x14ac:dyDescent="0.2">
      <c r="A63" s="113">
        <v>46073</v>
      </c>
      <c r="B63" s="31">
        <v>0.55555555555555558</v>
      </c>
      <c r="C63" s="114" t="s">
        <v>113</v>
      </c>
      <c r="D63" s="103" t="s">
        <v>105</v>
      </c>
      <c r="E63" s="33" t="s">
        <v>25</v>
      </c>
      <c r="F63" s="114">
        <v>2</v>
      </c>
      <c r="G63" s="115">
        <v>36000</v>
      </c>
      <c r="H63" s="104" t="s">
        <v>52</v>
      </c>
    </row>
    <row r="64" spans="1:8" ht="12.95" customHeight="1" x14ac:dyDescent="0.2">
      <c r="A64" s="113">
        <v>46076</v>
      </c>
      <c r="B64" s="31">
        <v>0.53263888888888888</v>
      </c>
      <c r="C64" s="114" t="s">
        <v>114</v>
      </c>
      <c r="D64" s="103" t="s">
        <v>105</v>
      </c>
      <c r="E64" s="33" t="s">
        <v>25</v>
      </c>
      <c r="F64" s="114">
        <v>4</v>
      </c>
      <c r="G64" s="115">
        <v>81000</v>
      </c>
      <c r="H64" s="104" t="s">
        <v>52</v>
      </c>
    </row>
    <row r="65" spans="1:8" ht="12.95" customHeight="1" x14ac:dyDescent="0.2">
      <c r="A65" s="60"/>
      <c r="B65" s="61"/>
      <c r="C65" s="62"/>
      <c r="D65" s="105"/>
      <c r="E65" s="63"/>
      <c r="F65" s="63"/>
      <c r="G65" s="73"/>
      <c r="H65" s="65"/>
    </row>
    <row r="66" spans="1:8" ht="12.95" customHeight="1" x14ac:dyDescent="0.2">
      <c r="A66" s="37" t="s">
        <v>41</v>
      </c>
      <c r="B66" s="38" t="s">
        <v>42</v>
      </c>
      <c r="C66" s="39" t="s">
        <v>43</v>
      </c>
      <c r="D66" s="38" t="s">
        <v>96</v>
      </c>
      <c r="E66" s="38" t="s">
        <v>45</v>
      </c>
      <c r="F66" s="38" t="s">
        <v>46</v>
      </c>
      <c r="G66" s="38" t="s">
        <v>47</v>
      </c>
      <c r="H66" s="38" t="s">
        <v>48</v>
      </c>
    </row>
    <row r="67" spans="1:8" ht="12.95" customHeight="1" x14ac:dyDescent="0.2">
      <c r="A67" s="34">
        <v>46055</v>
      </c>
      <c r="B67" s="32">
        <v>0.7270833333333333</v>
      </c>
      <c r="C67" s="36" t="s">
        <v>115</v>
      </c>
      <c r="D67" s="106" t="s">
        <v>106</v>
      </c>
      <c r="E67" s="172" t="s">
        <v>27</v>
      </c>
      <c r="F67" s="35">
        <v>3</v>
      </c>
      <c r="G67" s="117">
        <v>84000</v>
      </c>
      <c r="H67" s="107" t="s">
        <v>52</v>
      </c>
    </row>
    <row r="68" spans="1:8" ht="12.95" customHeight="1" x14ac:dyDescent="0.2">
      <c r="A68" s="34">
        <v>46057</v>
      </c>
      <c r="B68" s="32">
        <v>0.83124999999999993</v>
      </c>
      <c r="C68" s="36" t="s">
        <v>116</v>
      </c>
      <c r="D68" s="106" t="s">
        <v>106</v>
      </c>
      <c r="E68" s="172" t="s">
        <v>27</v>
      </c>
      <c r="F68" s="35">
        <v>4</v>
      </c>
      <c r="G68" s="117">
        <v>65000</v>
      </c>
      <c r="H68" s="107" t="s">
        <v>52</v>
      </c>
    </row>
    <row r="69" spans="1:8" ht="12.95" customHeight="1" x14ac:dyDescent="0.2">
      <c r="A69" s="113">
        <v>46063</v>
      </c>
      <c r="B69" s="31">
        <v>0.81736111111111109</v>
      </c>
      <c r="C69" s="116" t="s">
        <v>117</v>
      </c>
      <c r="D69" s="106" t="s">
        <v>106</v>
      </c>
      <c r="E69" s="173" t="s">
        <v>27</v>
      </c>
      <c r="F69" s="114">
        <v>4</v>
      </c>
      <c r="G69" s="117">
        <v>110000</v>
      </c>
      <c r="H69" s="107" t="s">
        <v>52</v>
      </c>
    </row>
    <row r="70" spans="1:8" ht="12.95" customHeight="1" x14ac:dyDescent="0.2">
      <c r="A70" s="113">
        <v>46065</v>
      </c>
      <c r="B70" s="31" t="s">
        <v>118</v>
      </c>
      <c r="C70" s="116" t="s">
        <v>119</v>
      </c>
      <c r="D70" s="106" t="s">
        <v>106</v>
      </c>
      <c r="E70" s="173" t="s">
        <v>27</v>
      </c>
      <c r="F70" s="114">
        <v>11</v>
      </c>
      <c r="G70" s="117">
        <f>12000+32500</f>
        <v>44500</v>
      </c>
      <c r="H70" s="107" t="s">
        <v>52</v>
      </c>
    </row>
    <row r="71" spans="1:8" ht="12.95" customHeight="1" x14ac:dyDescent="0.2">
      <c r="A71" s="113">
        <v>46065</v>
      </c>
      <c r="B71" s="31">
        <v>0.8354166666666667</v>
      </c>
      <c r="C71" s="116" t="s">
        <v>26</v>
      </c>
      <c r="D71" s="106" t="s">
        <v>106</v>
      </c>
      <c r="E71" s="173" t="s">
        <v>27</v>
      </c>
      <c r="F71" s="114">
        <v>10</v>
      </c>
      <c r="G71" s="117">
        <v>182000</v>
      </c>
      <c r="H71" s="107" t="s">
        <v>52</v>
      </c>
    </row>
    <row r="72" spans="1:8" ht="12.95" customHeight="1" x14ac:dyDescent="0.2">
      <c r="A72" s="113">
        <v>46066</v>
      </c>
      <c r="B72" s="31">
        <v>0.90833333333333333</v>
      </c>
      <c r="C72" s="116" t="s">
        <v>120</v>
      </c>
      <c r="D72" s="106" t="s">
        <v>106</v>
      </c>
      <c r="E72" s="173" t="s">
        <v>27</v>
      </c>
      <c r="F72" s="114">
        <v>10</v>
      </c>
      <c r="G72" s="117">
        <v>186000</v>
      </c>
      <c r="H72" s="107" t="s">
        <v>52</v>
      </c>
    </row>
    <row r="73" spans="1:8" ht="12.95" customHeight="1" x14ac:dyDescent="0.2">
      <c r="A73" s="113">
        <v>46073</v>
      </c>
      <c r="B73" s="31">
        <v>0.76458333333333339</v>
      </c>
      <c r="C73" s="116" t="s">
        <v>26</v>
      </c>
      <c r="D73" s="106" t="s">
        <v>106</v>
      </c>
      <c r="E73" s="173" t="s">
        <v>27</v>
      </c>
      <c r="F73" s="114">
        <v>8</v>
      </c>
      <c r="G73" s="117">
        <v>110000</v>
      </c>
      <c r="H73" s="107" t="s">
        <v>52</v>
      </c>
    </row>
    <row r="74" spans="1:8" ht="12.95" customHeight="1" x14ac:dyDescent="0.2">
      <c r="A74" s="113">
        <v>46076</v>
      </c>
      <c r="B74" s="31">
        <v>0.56527777777777777</v>
      </c>
      <c r="C74" s="116" t="s">
        <v>121</v>
      </c>
      <c r="D74" s="106" t="s">
        <v>106</v>
      </c>
      <c r="E74" s="173" t="s">
        <v>27</v>
      </c>
      <c r="F74" s="114">
        <v>6</v>
      </c>
      <c r="G74" s="117">
        <v>19340</v>
      </c>
      <c r="H74" s="107" t="s">
        <v>52</v>
      </c>
    </row>
    <row r="75" spans="1:8" ht="12.95" customHeight="1" x14ac:dyDescent="0.2">
      <c r="A75" s="113">
        <v>46076</v>
      </c>
      <c r="B75" s="31">
        <v>0.62152777777777779</v>
      </c>
      <c r="C75" s="116" t="s">
        <v>121</v>
      </c>
      <c r="D75" s="106" t="s">
        <v>106</v>
      </c>
      <c r="E75" s="173" t="s">
        <v>27</v>
      </c>
      <c r="F75" s="114">
        <v>8</v>
      </c>
      <c r="G75" s="118">
        <v>40000</v>
      </c>
      <c r="H75" s="107" t="s">
        <v>52</v>
      </c>
    </row>
    <row r="76" spans="1:8" ht="12.95" customHeight="1" x14ac:dyDescent="0.2">
      <c r="A76" s="113">
        <v>46078</v>
      </c>
      <c r="B76" s="31">
        <v>0.58958333333333335</v>
      </c>
      <c r="C76" s="116" t="s">
        <v>121</v>
      </c>
      <c r="D76" s="106" t="s">
        <v>106</v>
      </c>
      <c r="E76" s="173" t="s">
        <v>27</v>
      </c>
      <c r="F76" s="114">
        <v>6</v>
      </c>
      <c r="G76" s="118">
        <v>24400</v>
      </c>
      <c r="H76" s="107" t="s">
        <v>52</v>
      </c>
    </row>
    <row r="77" spans="1:8" ht="12.95" customHeight="1" x14ac:dyDescent="0.2">
      <c r="A77" s="113">
        <v>46079</v>
      </c>
      <c r="B77" s="31">
        <v>0.73055555555555562</v>
      </c>
      <c r="C77" s="116" t="s">
        <v>122</v>
      </c>
      <c r="D77" s="106" t="s">
        <v>106</v>
      </c>
      <c r="E77" s="173" t="s">
        <v>27</v>
      </c>
      <c r="F77" s="114">
        <v>5</v>
      </c>
      <c r="G77" s="118">
        <v>80000</v>
      </c>
      <c r="H77" s="107" t="s">
        <v>52</v>
      </c>
    </row>
    <row r="79" spans="1:8" x14ac:dyDescent="0.2">
      <c r="A79" s="37" t="s">
        <v>41</v>
      </c>
      <c r="B79" s="38" t="s">
        <v>42</v>
      </c>
      <c r="C79" s="39" t="s">
        <v>43</v>
      </c>
      <c r="D79" s="38" t="s">
        <v>96</v>
      </c>
      <c r="E79" s="38" t="s">
        <v>45</v>
      </c>
      <c r="F79" s="38" t="s">
        <v>46</v>
      </c>
      <c r="G79" s="38" t="s">
        <v>47</v>
      </c>
      <c r="H79" s="38" t="s">
        <v>48</v>
      </c>
    </row>
    <row r="80" spans="1:8" x14ac:dyDescent="0.2">
      <c r="A80" s="119">
        <v>46058</v>
      </c>
      <c r="B80" s="120">
        <v>0.83958333333333324</v>
      </c>
      <c r="C80" s="121" t="s">
        <v>123</v>
      </c>
      <c r="D80" s="108" t="s">
        <v>107</v>
      </c>
      <c r="E80" s="33" t="s">
        <v>28</v>
      </c>
      <c r="F80" s="121">
        <v>4</v>
      </c>
      <c r="G80" s="123">
        <v>134000</v>
      </c>
      <c r="H80" s="98" t="s">
        <v>52</v>
      </c>
    </row>
    <row r="81" spans="1:8" x14ac:dyDescent="0.2">
      <c r="A81" s="119">
        <v>46063</v>
      </c>
      <c r="B81" s="120">
        <v>0.82430555555555562</v>
      </c>
      <c r="C81" s="121" t="s">
        <v>124</v>
      </c>
      <c r="D81" s="108" t="s">
        <v>107</v>
      </c>
      <c r="E81" s="33" t="s">
        <v>28</v>
      </c>
      <c r="F81" s="121">
        <v>5</v>
      </c>
      <c r="G81" s="123">
        <v>184000</v>
      </c>
      <c r="H81" s="98" t="s">
        <v>52</v>
      </c>
    </row>
    <row r="82" spans="1:8" x14ac:dyDescent="0.2">
      <c r="A82" s="10">
        <v>46078</v>
      </c>
      <c r="B82" s="122">
        <v>0.57777777777777783</v>
      </c>
      <c r="C82" s="11" t="s">
        <v>125</v>
      </c>
      <c r="D82" s="108" t="s">
        <v>107</v>
      </c>
      <c r="E82" s="33" t="s">
        <v>28</v>
      </c>
      <c r="F82" s="124">
        <v>2</v>
      </c>
      <c r="G82" s="125">
        <v>1800</v>
      </c>
      <c r="H82" s="98" t="s">
        <v>52</v>
      </c>
    </row>
    <row r="83" spans="1:8" x14ac:dyDescent="0.2">
      <c r="A83" s="18">
        <v>46080</v>
      </c>
      <c r="B83" s="19">
        <v>0.4909722222222222</v>
      </c>
      <c r="C83" s="20" t="s">
        <v>126</v>
      </c>
      <c r="D83" s="108" t="s">
        <v>107</v>
      </c>
      <c r="E83" s="33" t="s">
        <v>28</v>
      </c>
      <c r="F83" s="21">
        <v>3</v>
      </c>
      <c r="G83" s="126">
        <v>33000</v>
      </c>
      <c r="H83" s="98" t="s">
        <v>52</v>
      </c>
    </row>
    <row r="84" spans="1:8" x14ac:dyDescent="0.2">
      <c r="A84" s="5">
        <v>46080</v>
      </c>
      <c r="B84" s="19">
        <v>0.7993055555555556</v>
      </c>
      <c r="C84" s="4" t="s">
        <v>127</v>
      </c>
      <c r="D84" s="108" t="s">
        <v>107</v>
      </c>
      <c r="E84" s="33" t="s">
        <v>28</v>
      </c>
      <c r="F84" s="21">
        <v>10</v>
      </c>
      <c r="G84" s="126">
        <v>150000</v>
      </c>
      <c r="H84" s="98" t="s">
        <v>52</v>
      </c>
    </row>
  </sheetData>
  <autoFilter ref="A1:H64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D35" sqref="D35"/>
    </sheetView>
  </sheetViews>
  <sheetFormatPr defaultRowHeight="12.75" x14ac:dyDescent="0.2"/>
  <cols>
    <col min="1" max="1" width="16.7109375" style="28" customWidth="1"/>
    <col min="2" max="2" width="13.7109375" style="28" customWidth="1"/>
    <col min="3" max="3" width="29" style="28" customWidth="1"/>
    <col min="4" max="4" width="18.7109375" style="28" customWidth="1"/>
    <col min="5" max="5" width="70" style="177" customWidth="1"/>
    <col min="6" max="6" width="9.140625" style="28"/>
    <col min="7" max="7" width="11.5703125" style="29" customWidth="1"/>
    <col min="8" max="8" width="20.42578125" style="28" customWidth="1"/>
  </cols>
  <sheetData>
    <row r="1" spans="1:8" x14ac:dyDescent="0.2">
      <c r="A1" s="26" t="s">
        <v>0</v>
      </c>
      <c r="B1" s="25" t="s">
        <v>1</v>
      </c>
      <c r="C1" s="25" t="s">
        <v>2</v>
      </c>
      <c r="D1" s="25" t="s">
        <v>8</v>
      </c>
      <c r="E1" s="25" t="s">
        <v>4</v>
      </c>
      <c r="F1" s="25" t="s">
        <v>6</v>
      </c>
      <c r="G1" s="27" t="s">
        <v>3</v>
      </c>
      <c r="H1" s="25" t="s">
        <v>5</v>
      </c>
    </row>
    <row r="2" spans="1:8" s="2" customFormat="1" x14ac:dyDescent="0.2">
      <c r="A2" s="127">
        <v>46057</v>
      </c>
      <c r="B2" s="128">
        <v>0.75347222222222221</v>
      </c>
      <c r="C2" s="30" t="s">
        <v>11</v>
      </c>
      <c r="D2" s="6" t="s">
        <v>29</v>
      </c>
      <c r="E2" s="30" t="s">
        <v>128</v>
      </c>
      <c r="F2" s="30">
        <v>9</v>
      </c>
      <c r="G2" s="129">
        <v>168000</v>
      </c>
      <c r="H2" s="7" t="s">
        <v>7</v>
      </c>
    </row>
    <row r="4" spans="1:8" x14ac:dyDescent="0.2">
      <c r="A4" s="26" t="s">
        <v>0</v>
      </c>
      <c r="B4" s="25" t="s">
        <v>1</v>
      </c>
      <c r="C4" s="25" t="s">
        <v>2</v>
      </c>
      <c r="D4" s="25" t="s">
        <v>8</v>
      </c>
      <c r="E4" s="25" t="s">
        <v>4</v>
      </c>
      <c r="F4" s="25" t="s">
        <v>6</v>
      </c>
      <c r="G4" s="27" t="s">
        <v>3</v>
      </c>
      <c r="H4" s="25" t="s">
        <v>5</v>
      </c>
    </row>
    <row r="5" spans="1:8" x14ac:dyDescent="0.2">
      <c r="A5" s="130">
        <v>46055</v>
      </c>
      <c r="B5" s="131" t="s">
        <v>129</v>
      </c>
      <c r="C5" s="12" t="s">
        <v>130</v>
      </c>
      <c r="D5" s="6" t="s">
        <v>30</v>
      </c>
      <c r="E5" s="13" t="s">
        <v>18</v>
      </c>
      <c r="F5" s="20">
        <v>8</v>
      </c>
      <c r="G5" s="135">
        <v>354100</v>
      </c>
      <c r="H5" s="7" t="s">
        <v>7</v>
      </c>
    </row>
    <row r="6" spans="1:8" x14ac:dyDescent="0.2">
      <c r="A6" s="130">
        <v>46057</v>
      </c>
      <c r="B6" s="131" t="s">
        <v>131</v>
      </c>
      <c r="C6" s="14" t="s">
        <v>132</v>
      </c>
      <c r="D6" s="6" t="s">
        <v>30</v>
      </c>
      <c r="E6" s="13" t="s">
        <v>18</v>
      </c>
      <c r="F6" s="132">
        <v>4</v>
      </c>
      <c r="G6" s="135">
        <v>147100</v>
      </c>
      <c r="H6" s="7" t="s">
        <v>7</v>
      </c>
    </row>
    <row r="8" spans="1:8" x14ac:dyDescent="0.2">
      <c r="A8" s="26" t="s">
        <v>0</v>
      </c>
      <c r="B8" s="25" t="s">
        <v>1</v>
      </c>
      <c r="C8" s="25" t="s">
        <v>2</v>
      </c>
      <c r="D8" s="25" t="s">
        <v>8</v>
      </c>
      <c r="E8" s="25" t="s">
        <v>4</v>
      </c>
      <c r="F8" s="25" t="s">
        <v>6</v>
      </c>
      <c r="G8" s="27" t="s">
        <v>3</v>
      </c>
      <c r="H8" s="25" t="s">
        <v>5</v>
      </c>
    </row>
    <row r="9" spans="1:8" x14ac:dyDescent="0.2">
      <c r="A9" s="133">
        <v>46055</v>
      </c>
      <c r="B9" s="134" t="s">
        <v>133</v>
      </c>
      <c r="C9" s="20" t="s">
        <v>134</v>
      </c>
      <c r="D9" s="6" t="s">
        <v>12</v>
      </c>
      <c r="E9" s="13" t="s">
        <v>19</v>
      </c>
      <c r="F9" s="20">
        <v>8</v>
      </c>
      <c r="G9" s="136">
        <v>218100</v>
      </c>
      <c r="H9" s="7" t="s">
        <v>7</v>
      </c>
    </row>
    <row r="10" spans="1:8" x14ac:dyDescent="0.2">
      <c r="A10" s="133">
        <v>46056</v>
      </c>
      <c r="B10" s="134" t="s">
        <v>135</v>
      </c>
      <c r="C10" s="20" t="s">
        <v>136</v>
      </c>
      <c r="D10" s="6" t="s">
        <v>12</v>
      </c>
      <c r="E10" s="13" t="s">
        <v>19</v>
      </c>
      <c r="F10" s="20">
        <v>8</v>
      </c>
      <c r="G10" s="136">
        <v>247200</v>
      </c>
      <c r="H10" s="7" t="s">
        <v>7</v>
      </c>
    </row>
    <row r="11" spans="1:8" x14ac:dyDescent="0.2">
      <c r="A11" s="18">
        <v>46057</v>
      </c>
      <c r="B11" s="134" t="s">
        <v>137</v>
      </c>
      <c r="C11" s="20" t="s">
        <v>138</v>
      </c>
      <c r="D11" s="6" t="s">
        <v>12</v>
      </c>
      <c r="E11" s="13" t="s">
        <v>19</v>
      </c>
      <c r="F11" s="20">
        <v>10</v>
      </c>
      <c r="G11" s="137">
        <v>429600</v>
      </c>
      <c r="H11" s="7" t="s">
        <v>7</v>
      </c>
    </row>
    <row r="13" spans="1:8" x14ac:dyDescent="0.2">
      <c r="A13" s="26" t="s">
        <v>0</v>
      </c>
      <c r="B13" s="25" t="s">
        <v>1</v>
      </c>
      <c r="C13" s="25" t="s">
        <v>2</v>
      </c>
      <c r="D13" s="25" t="s">
        <v>8</v>
      </c>
      <c r="E13" s="25" t="s">
        <v>4</v>
      </c>
      <c r="F13" s="25" t="s">
        <v>6</v>
      </c>
      <c r="G13" s="27" t="s">
        <v>3</v>
      </c>
      <c r="H13" s="25" t="s">
        <v>5</v>
      </c>
    </row>
    <row r="14" spans="1:8" x14ac:dyDescent="0.2">
      <c r="A14" s="18">
        <v>46055</v>
      </c>
      <c r="B14" s="127" t="s">
        <v>139</v>
      </c>
      <c r="C14" s="20" t="s">
        <v>140</v>
      </c>
      <c r="D14" s="8" t="s">
        <v>13</v>
      </c>
      <c r="E14" s="13" t="s">
        <v>20</v>
      </c>
      <c r="F14" s="20">
        <v>8</v>
      </c>
      <c r="G14" s="135">
        <v>298800</v>
      </c>
      <c r="H14" s="7" t="s">
        <v>7</v>
      </c>
    </row>
    <row r="15" spans="1:8" x14ac:dyDescent="0.2">
      <c r="A15" s="18">
        <v>46057</v>
      </c>
      <c r="B15" s="128" t="s">
        <v>141</v>
      </c>
      <c r="C15" s="20" t="s">
        <v>142</v>
      </c>
      <c r="D15" s="8" t="s">
        <v>13</v>
      </c>
      <c r="E15" s="13" t="s">
        <v>20</v>
      </c>
      <c r="F15" s="20">
        <v>7</v>
      </c>
      <c r="G15" s="135">
        <v>353100</v>
      </c>
      <c r="H15" s="7" t="s">
        <v>7</v>
      </c>
    </row>
    <row r="17" spans="1:8" x14ac:dyDescent="0.2">
      <c r="A17" s="26" t="s">
        <v>0</v>
      </c>
      <c r="B17" s="25" t="s">
        <v>1</v>
      </c>
      <c r="C17" s="25" t="s">
        <v>2</v>
      </c>
      <c r="D17" s="25" t="s">
        <v>8</v>
      </c>
      <c r="E17" s="25" t="s">
        <v>4</v>
      </c>
      <c r="F17" s="25" t="s">
        <v>6</v>
      </c>
      <c r="G17" s="27" t="s">
        <v>3</v>
      </c>
      <c r="H17" s="25" t="s">
        <v>5</v>
      </c>
    </row>
    <row r="18" spans="1:8" x14ac:dyDescent="0.2">
      <c r="A18" s="18">
        <v>46055</v>
      </c>
      <c r="B18" s="23" t="s">
        <v>143</v>
      </c>
      <c r="C18" s="20" t="s">
        <v>144</v>
      </c>
      <c r="D18" s="6" t="s">
        <v>16</v>
      </c>
      <c r="E18" s="30" t="s">
        <v>22</v>
      </c>
      <c r="F18" s="20">
        <v>3</v>
      </c>
      <c r="G18" s="22">
        <v>44760</v>
      </c>
      <c r="H18" s="7" t="s">
        <v>7</v>
      </c>
    </row>
    <row r="19" spans="1:8" x14ac:dyDescent="0.2">
      <c r="A19" s="18">
        <v>46057</v>
      </c>
      <c r="B19" s="20" t="s">
        <v>145</v>
      </c>
      <c r="C19" s="20" t="s">
        <v>146</v>
      </c>
      <c r="D19" s="6" t="s">
        <v>16</v>
      </c>
      <c r="E19" s="30" t="s">
        <v>22</v>
      </c>
      <c r="F19" s="20">
        <v>7</v>
      </c>
      <c r="G19" s="22">
        <v>148920</v>
      </c>
      <c r="H19" s="7" t="s">
        <v>7</v>
      </c>
    </row>
    <row r="20" spans="1:8" x14ac:dyDescent="0.2">
      <c r="A20" s="18">
        <v>46058</v>
      </c>
      <c r="B20" s="20" t="s">
        <v>147</v>
      </c>
      <c r="C20" s="20" t="s">
        <v>148</v>
      </c>
      <c r="D20" s="6" t="s">
        <v>16</v>
      </c>
      <c r="E20" s="30" t="s">
        <v>22</v>
      </c>
      <c r="F20" s="20">
        <v>3</v>
      </c>
      <c r="G20" s="22">
        <v>59500</v>
      </c>
      <c r="H20" s="7" t="s">
        <v>7</v>
      </c>
    </row>
    <row r="21" spans="1:8" x14ac:dyDescent="0.2">
      <c r="A21" s="18">
        <v>46064</v>
      </c>
      <c r="B21" s="20" t="s">
        <v>147</v>
      </c>
      <c r="C21" s="20" t="s">
        <v>14</v>
      </c>
      <c r="D21" s="6" t="s">
        <v>16</v>
      </c>
      <c r="E21" s="30" t="s">
        <v>22</v>
      </c>
      <c r="F21" s="20">
        <v>6</v>
      </c>
      <c r="G21" s="22">
        <v>124000</v>
      </c>
      <c r="H21" s="7" t="s">
        <v>7</v>
      </c>
    </row>
    <row r="22" spans="1:8" x14ac:dyDescent="0.2">
      <c r="A22" s="18">
        <v>46073</v>
      </c>
      <c r="B22" s="23" t="s">
        <v>149</v>
      </c>
      <c r="C22" s="20" t="s">
        <v>150</v>
      </c>
      <c r="D22" s="6" t="s">
        <v>16</v>
      </c>
      <c r="E22" s="30" t="s">
        <v>23</v>
      </c>
      <c r="F22" s="20">
        <v>3</v>
      </c>
      <c r="G22" s="22">
        <v>71500</v>
      </c>
      <c r="H22" s="7" t="s">
        <v>7</v>
      </c>
    </row>
    <row r="23" spans="1:8" x14ac:dyDescent="0.2">
      <c r="A23" s="18">
        <v>46077</v>
      </c>
      <c r="B23" s="23" t="s">
        <v>151</v>
      </c>
      <c r="C23" s="20" t="s">
        <v>15</v>
      </c>
      <c r="D23" s="6" t="s">
        <v>16</v>
      </c>
      <c r="E23" s="30" t="s">
        <v>23</v>
      </c>
      <c r="F23" s="20">
        <v>5</v>
      </c>
      <c r="G23" s="22">
        <v>104600</v>
      </c>
      <c r="H23" s="7" t="s">
        <v>7</v>
      </c>
    </row>
    <row r="24" spans="1:8" x14ac:dyDescent="0.2">
      <c r="A24" s="18">
        <v>46079</v>
      </c>
      <c r="B24" s="23" t="s">
        <v>152</v>
      </c>
      <c r="C24" s="20" t="s">
        <v>153</v>
      </c>
      <c r="D24" s="6" t="s">
        <v>16</v>
      </c>
      <c r="E24" s="30" t="s">
        <v>23</v>
      </c>
      <c r="F24" s="20">
        <v>4</v>
      </c>
      <c r="G24" s="22">
        <v>91000</v>
      </c>
      <c r="H24" s="7" t="s">
        <v>7</v>
      </c>
    </row>
    <row r="25" spans="1:8" x14ac:dyDescent="0.2">
      <c r="A25" s="18">
        <v>46080</v>
      </c>
      <c r="B25" s="23" t="s">
        <v>154</v>
      </c>
      <c r="C25" s="20" t="s">
        <v>155</v>
      </c>
      <c r="D25" s="6" t="s">
        <v>16</v>
      </c>
      <c r="E25" s="30" t="s">
        <v>23</v>
      </c>
      <c r="F25" s="20">
        <v>3</v>
      </c>
      <c r="G25" s="22">
        <v>67400</v>
      </c>
      <c r="H25" s="7" t="s">
        <v>7</v>
      </c>
    </row>
    <row r="27" spans="1:8" x14ac:dyDescent="0.2">
      <c r="A27" s="15" t="s">
        <v>0</v>
      </c>
      <c r="B27" s="16" t="s">
        <v>1</v>
      </c>
      <c r="C27" s="16" t="s">
        <v>2</v>
      </c>
      <c r="D27" s="16" t="s">
        <v>8</v>
      </c>
      <c r="E27" s="16" t="s">
        <v>4</v>
      </c>
      <c r="F27" s="16" t="s">
        <v>6</v>
      </c>
      <c r="G27" s="17" t="s">
        <v>3</v>
      </c>
      <c r="H27" s="16" t="s">
        <v>5</v>
      </c>
    </row>
    <row r="28" spans="1:8" x14ac:dyDescent="0.2">
      <c r="A28" s="18">
        <v>46057</v>
      </c>
      <c r="B28" s="23">
        <v>0.54999999999999993</v>
      </c>
      <c r="C28" s="20" t="s">
        <v>24</v>
      </c>
      <c r="D28" s="9" t="s">
        <v>16</v>
      </c>
      <c r="E28" s="174" t="s">
        <v>158</v>
      </c>
      <c r="F28" s="141"/>
      <c r="G28" s="142">
        <v>88000</v>
      </c>
      <c r="H28" s="7" t="s">
        <v>7</v>
      </c>
    </row>
    <row r="29" spans="1:8" x14ac:dyDescent="0.2">
      <c r="A29" s="18">
        <v>46077</v>
      </c>
      <c r="B29" s="23">
        <v>0.56041666666666667</v>
      </c>
      <c r="C29" s="20" t="s">
        <v>10</v>
      </c>
      <c r="D29" s="9" t="s">
        <v>16</v>
      </c>
      <c r="E29" s="175" t="s">
        <v>160</v>
      </c>
      <c r="F29" s="141"/>
      <c r="G29" s="142">
        <v>287000</v>
      </c>
      <c r="H29" s="7" t="s">
        <v>7</v>
      </c>
    </row>
    <row r="30" spans="1:8" x14ac:dyDescent="0.2">
      <c r="A30" s="138">
        <v>46079</v>
      </c>
      <c r="B30" s="139" t="s">
        <v>156</v>
      </c>
      <c r="C30" s="140" t="s">
        <v>157</v>
      </c>
      <c r="D30" s="9" t="s">
        <v>16</v>
      </c>
      <c r="E30" s="176" t="s">
        <v>159</v>
      </c>
      <c r="F30" s="143">
        <v>15</v>
      </c>
      <c r="G30" s="144">
        <f>165000+42400</f>
        <v>207400</v>
      </c>
      <c r="H30" s="7" t="s">
        <v>7</v>
      </c>
    </row>
    <row r="31" spans="1:8" x14ac:dyDescent="0.2">
      <c r="A31" s="18">
        <v>46080</v>
      </c>
      <c r="B31" s="23">
        <v>0.43055555555555558</v>
      </c>
      <c r="C31" s="20" t="s">
        <v>10</v>
      </c>
      <c r="D31" s="9" t="s">
        <v>16</v>
      </c>
      <c r="E31" s="174" t="s">
        <v>9</v>
      </c>
      <c r="F31" s="141"/>
      <c r="G31" s="142">
        <v>362000</v>
      </c>
      <c r="H31" s="7" t="s">
        <v>7</v>
      </c>
    </row>
  </sheetData>
  <sortState ref="A28:H31">
    <sortCondition ref="A28:A31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"/>
  <sheetViews>
    <sheetView workbookViewId="0">
      <selection activeCell="F9" sqref="F9"/>
    </sheetView>
  </sheetViews>
  <sheetFormatPr defaultRowHeight="12.75" x14ac:dyDescent="0.2"/>
  <cols>
    <col min="1" max="1" width="14.5703125" style="24" customWidth="1"/>
    <col min="2" max="2" width="9.28515625" style="24" bestFit="1" customWidth="1"/>
    <col min="3" max="3" width="21.140625" style="24" customWidth="1"/>
    <col min="4" max="4" width="17.85546875" style="24" customWidth="1"/>
    <col min="5" max="5" width="51.42578125" style="24" customWidth="1"/>
    <col min="6" max="6" width="9.28515625" style="24" bestFit="1" customWidth="1"/>
    <col min="7" max="7" width="9.5703125" style="24" bestFit="1" customWidth="1"/>
    <col min="8" max="8" width="16.5703125" style="24" customWidth="1"/>
  </cols>
  <sheetData>
    <row r="1" spans="1:8" x14ac:dyDescent="0.2">
      <c r="A1" s="26" t="s">
        <v>0</v>
      </c>
      <c r="B1" s="25" t="s">
        <v>1</v>
      </c>
      <c r="C1" s="25" t="s">
        <v>2</v>
      </c>
      <c r="D1" s="25" t="s">
        <v>8</v>
      </c>
      <c r="E1" s="25" t="s">
        <v>4</v>
      </c>
      <c r="F1" s="25" t="s">
        <v>6</v>
      </c>
      <c r="G1" s="25" t="s">
        <v>3</v>
      </c>
      <c r="H1" s="25" t="s">
        <v>5</v>
      </c>
    </row>
    <row r="2" spans="1:8" x14ac:dyDescent="0.2">
      <c r="A2" s="145">
        <v>46055</v>
      </c>
      <c r="B2" s="146" t="s">
        <v>161</v>
      </c>
      <c r="C2" s="147" t="s">
        <v>163</v>
      </c>
      <c r="D2" s="148" t="s">
        <v>164</v>
      </c>
      <c r="E2" s="149" t="s">
        <v>165</v>
      </c>
      <c r="F2" s="150">
        <v>12</v>
      </c>
      <c r="G2" s="151">
        <f>221700+61600</f>
        <v>283300</v>
      </c>
      <c r="H2" s="152" t="s">
        <v>166</v>
      </c>
    </row>
    <row r="3" spans="1:8" x14ac:dyDescent="0.2">
      <c r="A3" s="145">
        <v>46062</v>
      </c>
      <c r="B3" s="153" t="s">
        <v>162</v>
      </c>
      <c r="C3" s="147" t="s">
        <v>167</v>
      </c>
      <c r="D3" s="148" t="s">
        <v>164</v>
      </c>
      <c r="E3" s="147" t="s">
        <v>168</v>
      </c>
      <c r="F3" s="147">
        <v>6</v>
      </c>
      <c r="G3" s="154">
        <v>117960</v>
      </c>
      <c r="H3" s="152" t="s">
        <v>166</v>
      </c>
    </row>
    <row r="4" spans="1:8" x14ac:dyDescent="0.2">
      <c r="A4" s="145">
        <v>46080</v>
      </c>
      <c r="B4" s="153">
        <v>0.51388888888888895</v>
      </c>
      <c r="C4" s="147" t="s">
        <v>169</v>
      </c>
      <c r="D4" s="148" t="s">
        <v>164</v>
      </c>
      <c r="E4" s="149" t="s">
        <v>170</v>
      </c>
      <c r="F4" s="147">
        <v>5</v>
      </c>
      <c r="G4" s="155">
        <v>91000</v>
      </c>
      <c r="H4" s="152" t="s">
        <v>166</v>
      </c>
    </row>
  </sheetData>
  <sortState ref="A2:H4">
    <sortCondition ref="A2:A4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workbookViewId="0">
      <selection activeCell="G18" sqref="G18"/>
    </sheetView>
  </sheetViews>
  <sheetFormatPr defaultRowHeight="12.75" x14ac:dyDescent="0.2"/>
  <cols>
    <col min="1" max="1" width="14.5703125" style="24" customWidth="1"/>
    <col min="2" max="2" width="9.140625" style="24"/>
    <col min="3" max="3" width="26.28515625" style="24" customWidth="1"/>
    <col min="4" max="4" width="17.85546875" style="24" customWidth="1"/>
    <col min="5" max="5" width="51.42578125" style="24" customWidth="1"/>
    <col min="6" max="7" width="9.140625" style="24"/>
    <col min="8" max="8" width="25.5703125" style="24" customWidth="1"/>
  </cols>
  <sheetData>
    <row r="1" spans="1:8" x14ac:dyDescent="0.2">
      <c r="A1" s="26" t="s">
        <v>0</v>
      </c>
      <c r="B1" s="25" t="s">
        <v>1</v>
      </c>
      <c r="C1" s="25" t="s">
        <v>2</v>
      </c>
      <c r="D1" s="25" t="s">
        <v>8</v>
      </c>
      <c r="E1" s="25" t="s">
        <v>4</v>
      </c>
      <c r="F1" s="25" t="s">
        <v>6</v>
      </c>
      <c r="G1" s="25" t="s">
        <v>3</v>
      </c>
      <c r="H1" s="25" t="s">
        <v>5</v>
      </c>
    </row>
    <row r="2" spans="1:8" x14ac:dyDescent="0.2">
      <c r="A2" s="156">
        <v>46059</v>
      </c>
      <c r="B2" s="157">
        <v>0.49652777777777773</v>
      </c>
      <c r="C2" s="158" t="s">
        <v>171</v>
      </c>
      <c r="D2" s="158" t="s">
        <v>176</v>
      </c>
      <c r="E2" s="159" t="s">
        <v>17</v>
      </c>
      <c r="F2" s="160">
        <v>3</v>
      </c>
      <c r="G2" s="169">
        <v>27000</v>
      </c>
      <c r="H2" s="161" t="s">
        <v>166</v>
      </c>
    </row>
    <row r="3" spans="1:8" x14ac:dyDescent="0.2">
      <c r="A3" s="162">
        <v>46062</v>
      </c>
      <c r="B3" s="153">
        <v>0.50972222222222219</v>
      </c>
      <c r="C3" s="147" t="s">
        <v>177</v>
      </c>
      <c r="D3" s="158" t="s">
        <v>176</v>
      </c>
      <c r="E3" s="159" t="s">
        <v>17</v>
      </c>
      <c r="F3" s="163">
        <v>5</v>
      </c>
      <c r="G3" s="170">
        <v>61000</v>
      </c>
      <c r="H3" s="161" t="s">
        <v>166</v>
      </c>
    </row>
    <row r="4" spans="1:8" x14ac:dyDescent="0.2">
      <c r="A4" s="162">
        <v>46064</v>
      </c>
      <c r="B4" s="153" t="s">
        <v>172</v>
      </c>
      <c r="C4" s="147" t="s">
        <v>178</v>
      </c>
      <c r="D4" s="158" t="s">
        <v>176</v>
      </c>
      <c r="E4" s="159" t="s">
        <v>17</v>
      </c>
      <c r="F4" s="163">
        <v>6</v>
      </c>
      <c r="G4" s="170">
        <v>98200</v>
      </c>
      <c r="H4" s="161" t="s">
        <v>166</v>
      </c>
    </row>
    <row r="5" spans="1:8" x14ac:dyDescent="0.2">
      <c r="A5" s="162">
        <v>46065</v>
      </c>
      <c r="B5" s="153">
        <v>0.49513888888888885</v>
      </c>
      <c r="C5" s="147" t="s">
        <v>179</v>
      </c>
      <c r="D5" s="158" t="s">
        <v>176</v>
      </c>
      <c r="E5" s="159" t="s">
        <v>17</v>
      </c>
      <c r="F5" s="163">
        <v>5</v>
      </c>
      <c r="G5" s="170">
        <v>66000</v>
      </c>
      <c r="H5" s="161" t="s">
        <v>166</v>
      </c>
    </row>
    <row r="6" spans="1:8" x14ac:dyDescent="0.2">
      <c r="A6" s="162">
        <v>46066</v>
      </c>
      <c r="B6" s="153" t="s">
        <v>173</v>
      </c>
      <c r="C6" s="147" t="s">
        <v>180</v>
      </c>
      <c r="D6" s="158" t="s">
        <v>176</v>
      </c>
      <c r="E6" s="159" t="s">
        <v>17</v>
      </c>
      <c r="F6" s="163">
        <v>4</v>
      </c>
      <c r="G6" s="170">
        <v>67600</v>
      </c>
      <c r="H6" s="161" t="s">
        <v>166</v>
      </c>
    </row>
    <row r="7" spans="1:8" x14ac:dyDescent="0.2">
      <c r="A7" s="162">
        <v>46072</v>
      </c>
      <c r="B7" s="153" t="s">
        <v>174</v>
      </c>
      <c r="C7" s="147" t="s">
        <v>181</v>
      </c>
      <c r="D7" s="158" t="s">
        <v>176</v>
      </c>
      <c r="E7" s="159" t="s">
        <v>17</v>
      </c>
      <c r="F7" s="163">
        <v>3</v>
      </c>
      <c r="G7" s="170">
        <v>48800</v>
      </c>
      <c r="H7" s="161" t="s">
        <v>166</v>
      </c>
    </row>
    <row r="8" spans="1:8" x14ac:dyDescent="0.2">
      <c r="A8" s="162">
        <v>46076</v>
      </c>
      <c r="B8" s="153">
        <v>0.4993055555555555</v>
      </c>
      <c r="C8" s="147" t="s">
        <v>182</v>
      </c>
      <c r="D8" s="158" t="s">
        <v>176</v>
      </c>
      <c r="E8" s="159" t="s">
        <v>17</v>
      </c>
      <c r="F8" s="163">
        <v>4</v>
      </c>
      <c r="G8" s="170">
        <v>52000</v>
      </c>
      <c r="H8" s="161" t="s">
        <v>166</v>
      </c>
    </row>
    <row r="9" spans="1:8" x14ac:dyDescent="0.2">
      <c r="A9" s="162">
        <v>46077</v>
      </c>
      <c r="B9" s="157">
        <v>0.5229166666666667</v>
      </c>
      <c r="C9" s="153" t="s">
        <v>183</v>
      </c>
      <c r="D9" s="158" t="s">
        <v>176</v>
      </c>
      <c r="E9" s="159" t="s">
        <v>17</v>
      </c>
      <c r="F9" s="163">
        <v>5</v>
      </c>
      <c r="G9" s="170">
        <v>85900</v>
      </c>
      <c r="H9" s="161" t="s">
        <v>166</v>
      </c>
    </row>
    <row r="10" spans="1:8" x14ac:dyDescent="0.2">
      <c r="A10" s="164">
        <v>46078</v>
      </c>
      <c r="B10" s="165" t="s">
        <v>175</v>
      </c>
      <c r="C10" s="166" t="s">
        <v>184</v>
      </c>
      <c r="D10" s="158" t="s">
        <v>176</v>
      </c>
      <c r="E10" s="159" t="s">
        <v>17</v>
      </c>
      <c r="F10" s="167">
        <v>5</v>
      </c>
      <c r="G10" s="168">
        <v>56300</v>
      </c>
      <c r="H10" s="161" t="s">
        <v>166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2026-03-19T23:55:35Z</dcterms:modified>
</cp:coreProperties>
</file>